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7490" windowHeight="3555" activeTab="1"/>
  </bookViews>
  <sheets>
    <sheet name="Шапка" sheetId="1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<sst xmlns="http://schemas.openxmlformats.org/spreadsheetml/2006/main" count="234" uniqueCount="131">
  <si>
    <t>Екзаменів</t>
  </si>
  <si>
    <t>Заліків</t>
  </si>
  <si>
    <t>Комп'ютерна фізика</t>
  </si>
  <si>
    <t>Інтелектуальна власність</t>
  </si>
  <si>
    <t>Радіаційне матеріалознавство</t>
  </si>
  <si>
    <t>Сучасні ВПТ системи</t>
  </si>
  <si>
    <t>Плазмодинаміка</t>
  </si>
  <si>
    <t>Джерела інтенсивних іонних пучків</t>
  </si>
  <si>
    <t>Фіз. основи ВЧ ПТС для мікро та нанотехнологій</t>
  </si>
  <si>
    <t>Назва практики</t>
  </si>
  <si>
    <t>"ЗАТВЕРДЖУЮ"</t>
  </si>
  <si>
    <t>М.О. Азарєнков</t>
  </si>
  <si>
    <t>Форма навчання денна</t>
  </si>
  <si>
    <t>І. ГРАФІК НАВЧАЛЬНОГО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</si>
  <si>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</si>
  <si>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</si>
  <si>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</si>
  <si>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</si>
  <si>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</si>
  <si>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</si>
  <si>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</si>
  <si>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</si>
  <si>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</si>
  <si>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</si>
  <si>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</si>
  <si>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</si>
  <si>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</si>
  <si>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Додаткові глави фізики твердого тіла</t>
  </si>
  <si>
    <t>Функціональні нанокомпозитні покриття</t>
  </si>
  <si>
    <t>Чинники успішного працевлаштування за фахом</t>
  </si>
  <si>
    <t>НТ плазма у ПТП</t>
  </si>
  <si>
    <t>Форма №Н-3.01</t>
  </si>
  <si>
    <t>Харківський  національний  університет  імені  В.Н. Каразіна</t>
  </si>
  <si>
    <t>Затверджено наказом МОН України</t>
  </si>
  <si>
    <t>від "___"____________20__р. №____________</t>
  </si>
  <si>
    <t>Проректор ХНУ</t>
  </si>
  <si>
    <t>НАВЧАЛЬНИЙ    ПЛАН</t>
  </si>
  <si>
    <t>___________________</t>
  </si>
  <si>
    <t>"___"_________20__р.</t>
  </si>
  <si>
    <t>за напрямом підготовки 6.040204  Прикладна фізика</t>
  </si>
  <si>
    <t>Курс</t>
  </si>
  <si>
    <t>Березнь</t>
  </si>
  <si>
    <t>Т</t>
  </si>
  <si>
    <t>С</t>
  </si>
  <si>
    <t>К</t>
  </si>
  <si>
    <t>П</t>
  </si>
  <si>
    <t>ДП</t>
  </si>
  <si>
    <t>ІІ. ЗВЕДЕНІ ДАНІ З БЮДЖЕТУ ЧАСУ, тижні</t>
  </si>
  <si>
    <t>УМОВНІ ПОЗНАЧЕННЯ</t>
  </si>
  <si>
    <t>Державна атестація</t>
  </si>
  <si>
    <t>Дипломне проектув</t>
  </si>
  <si>
    <t>Разом</t>
  </si>
  <si>
    <t>Т - теоретичне навчання                           С - екзаменаціна сесія</t>
  </si>
  <si>
    <t>Семестр</t>
  </si>
  <si>
    <t>Тижні</t>
  </si>
  <si>
    <t>П - практика</t>
  </si>
  <si>
    <t>Виробнича</t>
  </si>
  <si>
    <t>К - канікули</t>
  </si>
  <si>
    <t>Дипломне проектування</t>
  </si>
  <si>
    <t>ДП - захист дипломної роботи</t>
  </si>
  <si>
    <t>Дипломна робота</t>
  </si>
  <si>
    <t>за спеціальністю 8.04020401 "Прикладна фізика"</t>
  </si>
  <si>
    <t>8.04020401  магістр</t>
  </si>
  <si>
    <t xml:space="preserve">                                                       </t>
  </si>
  <si>
    <t>ІІІ. ПЛАН НАВЧАЛЬНОГО ПРОЦЕСУ</t>
  </si>
  <si>
    <t>Шифр за ОПП</t>
  </si>
  <si>
    <t>НАЗВА НАВЧАЛЬНИХ ДИСЦИПЛІН</t>
  </si>
  <si>
    <t>Розподіл за семестрами</t>
  </si>
  <si>
    <t>Кількість кредитів ECTS</t>
  </si>
  <si>
    <t>Кількість годин</t>
  </si>
  <si>
    <t>Контрольні  роботи</t>
  </si>
  <si>
    <t>Розрахункові роботи</t>
  </si>
  <si>
    <t>Курсові  роботи</t>
  </si>
  <si>
    <t>Загальний обсяг</t>
  </si>
  <si>
    <t>Аудиторних</t>
  </si>
  <si>
    <t>Самостійна робота</t>
  </si>
  <si>
    <t>5 курс</t>
  </si>
  <si>
    <t>6 курс</t>
  </si>
  <si>
    <t>Всього</t>
  </si>
  <si>
    <t>у тому числі:</t>
  </si>
  <si>
    <t>Лекції</t>
  </si>
  <si>
    <t>Лабораторні</t>
  </si>
  <si>
    <t>Практичні</t>
  </si>
  <si>
    <t>Семінари</t>
  </si>
  <si>
    <t>18 тиж.</t>
  </si>
  <si>
    <t>Всього за циклом</t>
  </si>
  <si>
    <t>Загальна кількість</t>
  </si>
  <si>
    <t>Кількість екзаменів</t>
  </si>
  <si>
    <t>Кількість заліків</t>
  </si>
  <si>
    <t>Вид роботи</t>
  </si>
  <si>
    <t>Кредити</t>
  </si>
  <si>
    <t>Практичне навчання</t>
  </si>
  <si>
    <t>УСЬОГО</t>
  </si>
  <si>
    <t>Фізичне матеріалознавство</t>
  </si>
  <si>
    <t>Прикладна фізика</t>
  </si>
  <si>
    <r>
      <t xml:space="preserve">підготовки </t>
    </r>
    <r>
      <rPr>
        <b/>
        <u val="single"/>
        <sz val="12"/>
        <rFont val="Times New Roman"/>
        <family val="1"/>
      </rPr>
      <t>магістра</t>
    </r>
    <r>
      <rPr>
        <b/>
        <sz val="12"/>
        <rFont val="Times New Roman"/>
        <family val="1"/>
      </rPr>
      <t xml:space="preserve"> з галузі знань </t>
    </r>
    <r>
      <rPr>
        <b/>
        <u val="single"/>
        <sz val="12"/>
        <rFont val="Times New Roman"/>
        <family val="1"/>
      </rPr>
      <t>0402 Фізико-математичні науки</t>
    </r>
  </si>
  <si>
    <t>2015/2016 навчальний рік</t>
  </si>
  <si>
    <t>(фізика та астрономія)</t>
  </si>
  <si>
    <t xml:space="preserve">Кваліфікація: науковий співробітник </t>
  </si>
  <si>
    <t>Термін навчання - 2 роки</t>
  </si>
  <si>
    <t>ДЕ - державний екзамен</t>
  </si>
  <si>
    <t>ІІІ. ПРАКТИКИ</t>
  </si>
  <si>
    <t>Екзаменаційна сесія</t>
  </si>
  <si>
    <t>Практика</t>
  </si>
  <si>
    <t>Назва навчальної                             дисципліни</t>
  </si>
  <si>
    <t>Захист</t>
  </si>
  <si>
    <t>1. НОРМАТИВНІ  ДИСЦИПЛІНИ УНІВЕРСИТЕТУ</t>
  </si>
  <si>
    <t>1.1. Дисципліни соціально-гуманітарної підготовки</t>
  </si>
  <si>
    <t>Соціальні проблеми сучасної цивілізації</t>
  </si>
  <si>
    <t>17 тиж.</t>
  </si>
  <si>
    <t>1.2. Дисципліни фундаментальної, природничо-наукової та загальноекономічної підготовки</t>
  </si>
  <si>
    <t>1.3. Дисципліни професійної та практичної підготовки підготовки</t>
  </si>
  <si>
    <t>Наноматеріали і нанотехнології</t>
  </si>
  <si>
    <t xml:space="preserve">Всього </t>
  </si>
  <si>
    <t>Мікроскопія та спектрометрія поверхні твердих тіл</t>
  </si>
  <si>
    <t>Всього за нормативними дисциплінами</t>
  </si>
  <si>
    <t>2. ДИСЦИПЛІНИ ВІЛЬНОГО ВИБОРУ СТУДЕНТІВ</t>
  </si>
  <si>
    <t>2.1. Дисципліни фундаментальної, природничо-наукової та загальноекономічної підготовки</t>
  </si>
  <si>
    <t>Спеціалізація "Фізичні технології"</t>
  </si>
  <si>
    <t>Спеціалізація "Фізичне матеріалознавство"</t>
  </si>
  <si>
    <t>9, 10</t>
  </si>
  <si>
    <t>ІПС в ЕН-полях для мікро та нанотехнологій</t>
  </si>
  <si>
    <t>Сучасні неметалеві та функціональні матеріали</t>
  </si>
  <si>
    <t>Фізико-технологічні основи ядерно-паливного циклу</t>
  </si>
  <si>
    <t>Ядерна та альтернативна енергетика</t>
  </si>
  <si>
    <t>Рівень вищої освіти:</t>
  </si>
  <si>
    <t>МІНІСТЕРСТВО  ОСВІТИ  І  НАУКИ  УКРАЇНИ</t>
  </si>
  <si>
    <t xml:space="preserve"> Атестація</t>
  </si>
  <si>
    <t>ІV.  АТЕСТАЦІЯ</t>
  </si>
  <si>
    <t>Форма атестації</t>
  </si>
  <si>
    <r>
      <t>Затверджено на засіданні Вченої ради ХНУ імені В.Н. Каразіна протокол №_</t>
    </r>
    <r>
      <rPr>
        <u val="single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_ від  29 травня  2015 року                               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</si>
</sst>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&quot;р.&quot;\ #,##0;\-&quot;р.&quot;\ #,##0"/>
    <numFmt numFmtId="182" formatCode="&quot;р.&quot;\ #,##0;[Red]\-&quot;р.&quot;\ #,##0"/>
    <numFmt numFmtId="183" formatCode="&quot;р.&quot;\ #,##0.00;\-&quot;р.&quot;\ #,##0.00"/>
    <numFmt numFmtId="184" formatCode="&quot;р.&quot;\ #,##0.00;[Red]\-&quot;р.&quot;\ #,##0.00"/>
    <numFmt numFmtId="185" formatCode="_-&quot;р.&quot;\ * #,##0_-;\-&quot;р.&quot;\ * #,##0_-;_-&quot;р.&quot;\ * &quot;-&quot;_-;_-@_-"/>
    <numFmt numFmtId="186" formatCode="_-* #,##0_-;\-* #,##0_-;_-* &quot;-&quot;_-;_-@_-"/>
    <numFmt numFmtId="187" formatCode="_-&quot;р.&quot;\ * #,##0.00_-;\-&quot;р.&quot;\ * #,##0.00_-;_-&quot;р.&quot;\ * &quot;-&quot;??_-;_-@_-"/>
    <numFmt numFmtId="188" formatCode="_-* #,##0.00_-;\-* #,##0.00_-;_-* &quot;-&quot;??_-;_-@_-"/>
    <numFmt numFmtId="189" formatCode="[&lt;=9999999]###\-####;\(###\)\ ###\-####"/>
    <numFmt numFmtId="190" formatCode="0.0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2440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2440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2440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2440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39</xdr:row>
      <xdr:rowOff>0</xdr:rowOff>
    </xdr:from>
    <xdr:to>
      <xdr:col>2</xdr:col>
      <xdr:colOff>209550</xdr:colOff>
      <xdr:row>39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24815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39</xdr:row>
      <xdr:rowOff>0</xdr:rowOff>
    </xdr:from>
    <xdr:to>
      <xdr:col>2</xdr:col>
      <xdr:colOff>209550</xdr:colOff>
      <xdr:row>39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24815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24400" y="73056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2952750</xdr:colOff>
      <xdr:row>41</xdr:row>
      <xdr:rowOff>0</xdr:rowOff>
    </xdr:from>
    <xdr:to>
      <xdr:col>1</xdr:col>
      <xdr:colOff>2952750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323850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0</xdr:rowOff>
    </xdr:from>
    <xdr:to>
      <xdr:col>3</xdr:col>
      <xdr:colOff>209550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24400" y="53625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24400" y="98964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55</xdr:row>
      <xdr:rowOff>0</xdr:rowOff>
    </xdr:from>
    <xdr:to>
      <xdr:col>3</xdr:col>
      <xdr:colOff>209550</xdr:colOff>
      <xdr:row>55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24400" y="98964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workbookViewId="0" topLeftCell="A1">
      <selection activeCell="AK35" sqref="AK35"/>
    </sheetView>
  </sheetViews>
  <sheetFormatPr defaultColWidth="9.00390625" defaultRowHeight="12.75"/>
  <cols>
    <col min="1" max="1" width="3.75390625" style="0" customWidth="1"/>
    <col min="2" max="53" width="2.75390625" style="0" customWidth="1"/>
  </cols>
  <sheetData>
    <row r="1" spans="1:53" ht="15.75">
      <c r="A1" s="1"/>
      <c r="B1" s="1"/>
      <c r="C1" s="1"/>
      <c r="D1" s="1"/>
      <c r="E1" s="1"/>
      <c r="F1" s="1"/>
      <c r="G1" s="65" t="s">
        <v>126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1"/>
      <c r="AS1" s="1"/>
      <c r="AT1" s="1"/>
      <c r="AU1" s="1"/>
      <c r="AV1" s="68" t="s">
        <v>31</v>
      </c>
      <c r="AW1" s="68"/>
      <c r="AX1" s="68"/>
      <c r="AY1" s="68"/>
      <c r="AZ1" s="68"/>
      <c r="BA1" s="68"/>
    </row>
    <row r="2" spans="1:53" ht="15.75">
      <c r="A2" s="1"/>
      <c r="B2" s="1"/>
      <c r="C2" s="1"/>
      <c r="D2" s="1"/>
      <c r="E2" s="1"/>
      <c r="F2" s="1"/>
      <c r="G2" s="1"/>
      <c r="H2" s="1"/>
      <c r="K2" s="65" t="s">
        <v>32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1"/>
      <c r="AM2" s="1"/>
      <c r="AN2" s="1"/>
      <c r="AO2" s="1"/>
      <c r="AP2" s="1"/>
      <c r="AQ2" s="69" t="s">
        <v>33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53" ht="15.75">
      <c r="A3" s="1"/>
      <c r="B3" s="73" t="s">
        <v>10</v>
      </c>
      <c r="C3" s="65"/>
      <c r="D3" s="65"/>
      <c r="E3" s="65"/>
      <c r="F3" s="65"/>
      <c r="G3" s="65"/>
      <c r="H3" s="65"/>
      <c r="I3" s="6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69" t="s">
        <v>34</v>
      </c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53" ht="15.75">
      <c r="A4" s="1"/>
      <c r="B4" s="65" t="s">
        <v>35</v>
      </c>
      <c r="C4" s="65"/>
      <c r="D4" s="65"/>
      <c r="E4" s="65"/>
      <c r="F4" s="65"/>
      <c r="G4" s="65"/>
      <c r="H4" s="65"/>
      <c r="I4" s="65"/>
      <c r="J4" s="1"/>
      <c r="K4" s="1"/>
      <c r="L4" s="1"/>
      <c r="M4" s="1"/>
      <c r="N4" s="1"/>
      <c r="O4" s="72" t="s">
        <v>36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7.25" customHeight="1">
      <c r="A5" s="1"/>
      <c r="B5" s="65" t="s">
        <v>11</v>
      </c>
      <c r="C5" s="65"/>
      <c r="D5" s="65"/>
      <c r="E5" s="65"/>
      <c r="F5" s="65"/>
      <c r="G5" s="65"/>
      <c r="H5" s="65"/>
      <c r="I5" s="65"/>
      <c r="J5" s="1"/>
      <c r="K5" s="1"/>
      <c r="L5" s="1"/>
      <c r="M5" s="1"/>
      <c r="N5" s="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1"/>
      <c r="AI5" s="1"/>
      <c r="AJ5" s="1"/>
      <c r="AK5" s="1"/>
      <c r="AL5" s="1"/>
      <c r="AM5" s="1"/>
      <c r="AN5" s="74" t="s">
        <v>125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1"/>
    </row>
    <row r="6" spans="1:53" ht="15.75">
      <c r="A6" s="1"/>
      <c r="B6" s="65" t="s">
        <v>37</v>
      </c>
      <c r="C6" s="65"/>
      <c r="D6" s="65"/>
      <c r="E6" s="65"/>
      <c r="F6" s="65"/>
      <c r="G6" s="65"/>
      <c r="H6" s="65"/>
      <c r="I6" s="65"/>
      <c r="J6" s="1"/>
      <c r="K6" s="59" t="s">
        <v>95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1"/>
      <c r="AN6" s="75" t="s">
        <v>62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1"/>
    </row>
    <row r="7" spans="1:53" ht="15.75">
      <c r="A7" s="1"/>
      <c r="B7" s="65" t="s">
        <v>38</v>
      </c>
      <c r="C7" s="65"/>
      <c r="D7" s="65"/>
      <c r="E7" s="65"/>
      <c r="F7" s="65"/>
      <c r="G7" s="65"/>
      <c r="H7" s="65"/>
      <c r="I7" s="6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75" t="s">
        <v>99</v>
      </c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1"/>
    </row>
    <row r="8" spans="1:5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4" t="s">
        <v>39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"/>
      <c r="AJ8" s="1"/>
      <c r="AK8" s="1"/>
      <c r="AL8" s="1"/>
      <c r="AM8" s="1"/>
      <c r="AN8" s="75" t="s">
        <v>98</v>
      </c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"/>
      <c r="AJ9" s="1"/>
      <c r="AK9" s="1"/>
      <c r="AL9" s="1"/>
      <c r="AM9" s="1"/>
      <c r="AN9" s="75" t="s">
        <v>97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ht="15.75" customHeight="1">
      <c r="A10" s="1"/>
      <c r="B10" s="1"/>
      <c r="C10" s="1"/>
      <c r="D10" s="1"/>
      <c r="E10" s="1"/>
      <c r="F10" s="1"/>
      <c r="G10" s="1"/>
      <c r="H10" s="1"/>
      <c r="I10" s="1"/>
      <c r="J10" s="67" t="s">
        <v>61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9" t="s">
        <v>12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1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70" t="s">
        <v>96</v>
      </c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1"/>
      <c r="AZ13" s="1"/>
      <c r="BA13" s="1"/>
    </row>
    <row r="14" spans="1:5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6" t="s">
        <v>13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60" t="s">
        <v>40</v>
      </c>
      <c r="B16" s="62" t="s">
        <v>14</v>
      </c>
      <c r="C16" s="63"/>
      <c r="D16" s="63"/>
      <c r="E16" s="64"/>
      <c r="F16" s="62" t="s">
        <v>15</v>
      </c>
      <c r="G16" s="63"/>
      <c r="H16" s="63"/>
      <c r="I16" s="64"/>
      <c r="J16" s="62" t="s">
        <v>16</v>
      </c>
      <c r="K16" s="63"/>
      <c r="L16" s="63"/>
      <c r="M16" s="63"/>
      <c r="N16" s="64"/>
      <c r="O16" s="62" t="s">
        <v>17</v>
      </c>
      <c r="P16" s="63"/>
      <c r="Q16" s="63"/>
      <c r="R16" s="64"/>
      <c r="S16" s="62" t="s">
        <v>18</v>
      </c>
      <c r="T16" s="63"/>
      <c r="U16" s="63"/>
      <c r="V16" s="63"/>
      <c r="W16" s="64"/>
      <c r="X16" s="62" t="s">
        <v>19</v>
      </c>
      <c r="Y16" s="63"/>
      <c r="Z16" s="63"/>
      <c r="AA16" s="64"/>
      <c r="AB16" s="62" t="s">
        <v>41</v>
      </c>
      <c r="AC16" s="63"/>
      <c r="AD16" s="63"/>
      <c r="AE16" s="64"/>
      <c r="AF16" s="62" t="s">
        <v>20</v>
      </c>
      <c r="AG16" s="63"/>
      <c r="AH16" s="63"/>
      <c r="AI16" s="64"/>
      <c r="AJ16" s="62" t="s">
        <v>21</v>
      </c>
      <c r="AK16" s="63"/>
      <c r="AL16" s="63"/>
      <c r="AM16" s="63"/>
      <c r="AN16" s="64"/>
      <c r="AO16" s="62" t="s">
        <v>22</v>
      </c>
      <c r="AP16" s="63"/>
      <c r="AQ16" s="63"/>
      <c r="AR16" s="64"/>
      <c r="AS16" s="62" t="s">
        <v>23</v>
      </c>
      <c r="AT16" s="63"/>
      <c r="AU16" s="63"/>
      <c r="AV16" s="63"/>
      <c r="AW16" s="64"/>
      <c r="AX16" s="62" t="s">
        <v>24</v>
      </c>
      <c r="AY16" s="63"/>
      <c r="AZ16" s="63"/>
      <c r="BA16" s="64"/>
    </row>
    <row r="17" spans="1:53" ht="36.75" customHeight="1">
      <c r="A17" s="61"/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  <c r="L17" s="17">
        <v>11</v>
      </c>
      <c r="M17" s="17">
        <v>12</v>
      </c>
      <c r="N17" s="17">
        <v>13</v>
      </c>
      <c r="O17" s="17">
        <v>14</v>
      </c>
      <c r="P17" s="17">
        <v>15</v>
      </c>
      <c r="Q17" s="17">
        <v>16</v>
      </c>
      <c r="R17" s="17">
        <v>17</v>
      </c>
      <c r="S17" s="17">
        <v>18</v>
      </c>
      <c r="T17" s="17">
        <v>19</v>
      </c>
      <c r="U17" s="17">
        <v>20</v>
      </c>
      <c r="V17" s="17">
        <v>21</v>
      </c>
      <c r="W17" s="17">
        <v>22</v>
      </c>
      <c r="X17" s="17">
        <v>23</v>
      </c>
      <c r="Y17" s="17">
        <v>24</v>
      </c>
      <c r="Z17" s="17">
        <v>25</v>
      </c>
      <c r="AA17" s="17">
        <v>26</v>
      </c>
      <c r="AB17" s="17">
        <v>27</v>
      </c>
      <c r="AC17" s="17">
        <v>28</v>
      </c>
      <c r="AD17" s="17">
        <v>29</v>
      </c>
      <c r="AE17" s="17">
        <v>30</v>
      </c>
      <c r="AF17" s="17">
        <v>31</v>
      </c>
      <c r="AG17" s="17">
        <v>32</v>
      </c>
      <c r="AH17" s="17">
        <v>33</v>
      </c>
      <c r="AI17" s="17">
        <v>34</v>
      </c>
      <c r="AJ17" s="17">
        <v>35</v>
      </c>
      <c r="AK17" s="17">
        <v>36</v>
      </c>
      <c r="AL17" s="17">
        <v>37</v>
      </c>
      <c r="AM17" s="17">
        <v>38</v>
      </c>
      <c r="AN17" s="17">
        <v>39</v>
      </c>
      <c r="AO17" s="17">
        <v>40</v>
      </c>
      <c r="AP17" s="17">
        <v>41</v>
      </c>
      <c r="AQ17" s="17">
        <v>42</v>
      </c>
      <c r="AR17" s="17">
        <v>43</v>
      </c>
      <c r="AS17" s="17">
        <v>44</v>
      </c>
      <c r="AT17" s="17">
        <v>45</v>
      </c>
      <c r="AU17" s="17">
        <v>46</v>
      </c>
      <c r="AV17" s="17">
        <v>47</v>
      </c>
      <c r="AW17" s="17">
        <v>48</v>
      </c>
      <c r="AX17" s="17">
        <v>49</v>
      </c>
      <c r="AY17" s="17">
        <v>50</v>
      </c>
      <c r="AZ17" s="17">
        <v>51</v>
      </c>
      <c r="BA17" s="17">
        <v>52</v>
      </c>
    </row>
    <row r="18" spans="1:53" ht="12.75">
      <c r="A18" s="3">
        <v>5</v>
      </c>
      <c r="B18" s="3" t="s">
        <v>42</v>
      </c>
      <c r="C18" s="3" t="s">
        <v>42</v>
      </c>
      <c r="D18" s="3" t="s">
        <v>42</v>
      </c>
      <c r="E18" s="3" t="s">
        <v>42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42</v>
      </c>
      <c r="L18" s="3" t="s">
        <v>42</v>
      </c>
      <c r="M18" s="3" t="s">
        <v>42</v>
      </c>
      <c r="N18" s="3" t="s">
        <v>42</v>
      </c>
      <c r="O18" s="3" t="s">
        <v>42</v>
      </c>
      <c r="P18" s="3" t="s">
        <v>42</v>
      </c>
      <c r="Q18" s="3" t="s">
        <v>42</v>
      </c>
      <c r="R18" s="3" t="s">
        <v>42</v>
      </c>
      <c r="S18" s="3" t="s">
        <v>42</v>
      </c>
      <c r="T18" s="3" t="s">
        <v>43</v>
      </c>
      <c r="U18" s="3" t="s">
        <v>43</v>
      </c>
      <c r="V18" s="3" t="s">
        <v>43</v>
      </c>
      <c r="W18" s="3" t="s">
        <v>44</v>
      </c>
      <c r="X18" s="3" t="s">
        <v>44</v>
      </c>
      <c r="Y18" s="3" t="s">
        <v>42</v>
      </c>
      <c r="Z18" s="3" t="s">
        <v>42</v>
      </c>
      <c r="AA18" s="3" t="s">
        <v>42</v>
      </c>
      <c r="AB18" s="3" t="s">
        <v>42</v>
      </c>
      <c r="AC18" s="3" t="s">
        <v>42</v>
      </c>
      <c r="AD18" s="3" t="s">
        <v>42</v>
      </c>
      <c r="AE18" s="3" t="s">
        <v>42</v>
      </c>
      <c r="AF18" s="3" t="s">
        <v>42</v>
      </c>
      <c r="AG18" s="3" t="s">
        <v>42</v>
      </c>
      <c r="AH18" s="3" t="s">
        <v>42</v>
      </c>
      <c r="AI18" s="3" t="s">
        <v>42</v>
      </c>
      <c r="AJ18" s="3" t="s">
        <v>42</v>
      </c>
      <c r="AK18" s="3" t="s">
        <v>42</v>
      </c>
      <c r="AL18" s="3" t="s">
        <v>42</v>
      </c>
      <c r="AM18" s="3" t="s">
        <v>42</v>
      </c>
      <c r="AN18" s="3" t="s">
        <v>42</v>
      </c>
      <c r="AO18" s="3" t="s">
        <v>42</v>
      </c>
      <c r="AP18" s="3" t="s">
        <v>43</v>
      </c>
      <c r="AQ18" s="3" t="s">
        <v>43</v>
      </c>
      <c r="AR18" s="3" t="s">
        <v>43</v>
      </c>
      <c r="AS18" s="3" t="s">
        <v>44</v>
      </c>
      <c r="AT18" s="3" t="s">
        <v>44</v>
      </c>
      <c r="AU18" s="3" t="s">
        <v>44</v>
      </c>
      <c r="AV18" s="3" t="s">
        <v>44</v>
      </c>
      <c r="AW18" s="3" t="s">
        <v>44</v>
      </c>
      <c r="AX18" s="3" t="s">
        <v>44</v>
      </c>
      <c r="AY18" s="3" t="s">
        <v>44</v>
      </c>
      <c r="AZ18" s="3" t="s">
        <v>44</v>
      </c>
      <c r="BA18" s="3" t="s">
        <v>44</v>
      </c>
    </row>
    <row r="19" spans="1:53" ht="12.75">
      <c r="A19" s="3">
        <v>6</v>
      </c>
      <c r="B19" s="3" t="s">
        <v>45</v>
      </c>
      <c r="C19" s="3" t="s">
        <v>45</v>
      </c>
      <c r="D19" s="3" t="s">
        <v>45</v>
      </c>
      <c r="E19" s="3" t="s">
        <v>45</v>
      </c>
      <c r="F19" s="3" t="s">
        <v>45</v>
      </c>
      <c r="G19" s="3" t="s">
        <v>45</v>
      </c>
      <c r="H19" s="3" t="s">
        <v>45</v>
      </c>
      <c r="I19" s="3" t="s">
        <v>45</v>
      </c>
      <c r="J19" s="3" t="s">
        <v>45</v>
      </c>
      <c r="K19" s="3" t="s">
        <v>45</v>
      </c>
      <c r="L19" s="3" t="s">
        <v>45</v>
      </c>
      <c r="M19" s="3" t="s">
        <v>45</v>
      </c>
      <c r="N19" s="3" t="s">
        <v>45</v>
      </c>
      <c r="O19" s="3" t="s">
        <v>45</v>
      </c>
      <c r="P19" s="3" t="s">
        <v>45</v>
      </c>
      <c r="Q19" s="3" t="s">
        <v>45</v>
      </c>
      <c r="R19" s="3" t="s">
        <v>45</v>
      </c>
      <c r="S19" s="3" t="s">
        <v>45</v>
      </c>
      <c r="T19" s="3" t="s">
        <v>45</v>
      </c>
      <c r="U19" s="3" t="s">
        <v>45</v>
      </c>
      <c r="V19" s="3" t="s">
        <v>45</v>
      </c>
      <c r="W19" s="3" t="s">
        <v>45</v>
      </c>
      <c r="X19" s="3" t="s">
        <v>44</v>
      </c>
      <c r="Y19" s="3" t="s">
        <v>45</v>
      </c>
      <c r="Z19" s="3" t="s">
        <v>45</v>
      </c>
      <c r="AA19" s="3" t="s">
        <v>45</v>
      </c>
      <c r="AB19" s="3" t="s">
        <v>45</v>
      </c>
      <c r="AC19" s="3" t="s">
        <v>45</v>
      </c>
      <c r="AD19" s="3" t="s">
        <v>45</v>
      </c>
      <c r="AE19" s="3" t="s">
        <v>45</v>
      </c>
      <c r="AF19" s="3" t="s">
        <v>45</v>
      </c>
      <c r="AG19" s="3" t="s">
        <v>45</v>
      </c>
      <c r="AH19" s="3" t="s">
        <v>45</v>
      </c>
      <c r="AI19" s="3" t="s">
        <v>45</v>
      </c>
      <c r="AJ19" s="3" t="s">
        <v>45</v>
      </c>
      <c r="AK19" s="3" t="s">
        <v>45</v>
      </c>
      <c r="AL19" s="3" t="s">
        <v>45</v>
      </c>
      <c r="AM19" s="3" t="s">
        <v>45</v>
      </c>
      <c r="AN19" s="3" t="s">
        <v>45</v>
      </c>
      <c r="AO19" s="3" t="s">
        <v>46</v>
      </c>
      <c r="AP19" s="3" t="s">
        <v>46</v>
      </c>
      <c r="AQ19" s="50"/>
      <c r="AR19" s="50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16.5">
      <c r="A21" s="1"/>
      <c r="B21" s="1"/>
      <c r="C21" s="1"/>
      <c r="D21" s="1"/>
      <c r="E21" s="66" t="s">
        <v>47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1"/>
      <c r="Y21" s="1"/>
      <c r="Z21" s="1"/>
      <c r="AA21" s="1"/>
      <c r="AB21" s="1"/>
      <c r="AC21" s="1"/>
      <c r="AD21" s="1"/>
      <c r="AE21" s="76" t="s">
        <v>48</v>
      </c>
      <c r="AF21" s="76"/>
      <c r="AG21" s="76"/>
      <c r="AH21" s="76"/>
      <c r="AI21" s="76"/>
      <c r="AJ21" s="76"/>
      <c r="AK21" s="76"/>
      <c r="AL21" s="1"/>
      <c r="AM21" s="1"/>
      <c r="AN21" s="1"/>
      <c r="AO21" s="1"/>
      <c r="AP21" s="1"/>
      <c r="AQ21" s="1"/>
      <c r="AR21" s="34" t="s">
        <v>101</v>
      </c>
      <c r="AS21" s="34"/>
      <c r="AT21" s="34"/>
      <c r="AU21" s="34"/>
      <c r="AV21" s="34"/>
      <c r="AW21" s="34"/>
      <c r="AX21" s="1"/>
      <c r="AY21" s="1"/>
      <c r="AZ21" s="1"/>
      <c r="BA21" s="1"/>
    </row>
    <row r="22" spans="1:53" ht="28.5" customHeight="1">
      <c r="A22" s="77" t="s">
        <v>40</v>
      </c>
      <c r="B22" s="79"/>
      <c r="C22" s="77" t="s">
        <v>25</v>
      </c>
      <c r="D22" s="78"/>
      <c r="E22" s="78"/>
      <c r="F22" s="79"/>
      <c r="G22" s="77" t="s">
        <v>102</v>
      </c>
      <c r="H22" s="78"/>
      <c r="I22" s="78"/>
      <c r="J22" s="79"/>
      <c r="K22" s="77" t="s">
        <v>103</v>
      </c>
      <c r="L22" s="78"/>
      <c r="M22" s="78"/>
      <c r="N22" s="79"/>
      <c r="O22" s="77" t="s">
        <v>50</v>
      </c>
      <c r="P22" s="78"/>
      <c r="Q22" s="78"/>
      <c r="R22" s="79"/>
      <c r="S22" s="77" t="s">
        <v>127</v>
      </c>
      <c r="T22" s="78"/>
      <c r="U22" s="78"/>
      <c r="V22" s="79"/>
      <c r="W22" s="77" t="s">
        <v>26</v>
      </c>
      <c r="X22" s="78"/>
      <c r="Y22" s="78"/>
      <c r="Z22" s="79"/>
      <c r="AA22" s="77" t="s">
        <v>51</v>
      </c>
      <c r="AB22" s="78"/>
      <c r="AC22" s="79"/>
      <c r="AD22" s="1"/>
      <c r="AE22" s="52" t="s">
        <v>52</v>
      </c>
      <c r="AF22" s="52"/>
      <c r="AG22" s="52"/>
      <c r="AH22" s="52"/>
      <c r="AI22" s="52"/>
      <c r="AJ22" s="52"/>
      <c r="AK22" s="52"/>
      <c r="AL22" s="1"/>
      <c r="AM22" s="77" t="s">
        <v>9</v>
      </c>
      <c r="AN22" s="78"/>
      <c r="AO22" s="78"/>
      <c r="AP22" s="78"/>
      <c r="AQ22" s="78"/>
      <c r="AR22" s="78"/>
      <c r="AS22" s="78"/>
      <c r="AT22" s="79"/>
      <c r="AU22" s="77" t="s">
        <v>53</v>
      </c>
      <c r="AV22" s="78"/>
      <c r="AW22" s="78"/>
      <c r="AX22" s="79"/>
      <c r="AY22" s="77" t="s">
        <v>54</v>
      </c>
      <c r="AZ22" s="78"/>
      <c r="BA22" s="79"/>
    </row>
    <row r="23" spans="1:53" ht="12.75">
      <c r="A23" s="62">
        <v>5</v>
      </c>
      <c r="B23" s="64"/>
      <c r="C23" s="62">
        <v>35</v>
      </c>
      <c r="D23" s="63"/>
      <c r="E23" s="63"/>
      <c r="F23" s="64"/>
      <c r="G23" s="62">
        <v>6</v>
      </c>
      <c r="H23" s="63"/>
      <c r="I23" s="63"/>
      <c r="J23" s="64"/>
      <c r="K23" s="62"/>
      <c r="L23" s="63"/>
      <c r="M23" s="63"/>
      <c r="N23" s="64"/>
      <c r="O23" s="62"/>
      <c r="P23" s="63"/>
      <c r="Q23" s="63"/>
      <c r="R23" s="64"/>
      <c r="S23" s="62"/>
      <c r="T23" s="63"/>
      <c r="U23" s="63"/>
      <c r="V23" s="64"/>
      <c r="W23" s="62">
        <v>11</v>
      </c>
      <c r="X23" s="63"/>
      <c r="Y23" s="63"/>
      <c r="Z23" s="64"/>
      <c r="AA23" s="62">
        <v>52</v>
      </c>
      <c r="AB23" s="63"/>
      <c r="AC23" s="64"/>
      <c r="AD23" s="1"/>
      <c r="AE23" s="57" t="s">
        <v>55</v>
      </c>
      <c r="AF23" s="57"/>
      <c r="AG23" s="57"/>
      <c r="AH23" s="57"/>
      <c r="AI23" s="57"/>
      <c r="AJ23" s="57"/>
      <c r="AK23" s="57"/>
      <c r="AL23" s="14"/>
      <c r="AM23" s="80" t="s">
        <v>56</v>
      </c>
      <c r="AN23" s="81"/>
      <c r="AO23" s="81"/>
      <c r="AP23" s="81"/>
      <c r="AQ23" s="81"/>
      <c r="AR23" s="81"/>
      <c r="AS23" s="81"/>
      <c r="AT23" s="82"/>
      <c r="AU23" s="62">
        <v>11</v>
      </c>
      <c r="AV23" s="63"/>
      <c r="AW23" s="63"/>
      <c r="AX23" s="64"/>
      <c r="AY23" s="62">
        <v>22</v>
      </c>
      <c r="AZ23" s="63"/>
      <c r="BA23" s="64"/>
    </row>
    <row r="24" spans="1:53" ht="12.75">
      <c r="A24" s="62">
        <v>6</v>
      </c>
      <c r="B24" s="64"/>
      <c r="C24" s="62"/>
      <c r="D24" s="63"/>
      <c r="E24" s="63"/>
      <c r="F24" s="64"/>
      <c r="G24" s="62"/>
      <c r="H24" s="63"/>
      <c r="I24" s="63"/>
      <c r="J24" s="64"/>
      <c r="K24" s="62">
        <v>22</v>
      </c>
      <c r="L24" s="63"/>
      <c r="M24" s="63"/>
      <c r="N24" s="64"/>
      <c r="O24" s="62">
        <v>16</v>
      </c>
      <c r="P24" s="63"/>
      <c r="Q24" s="63"/>
      <c r="R24" s="64"/>
      <c r="S24" s="62">
        <v>2</v>
      </c>
      <c r="T24" s="63"/>
      <c r="U24" s="63"/>
      <c r="V24" s="64"/>
      <c r="W24" s="62">
        <v>1</v>
      </c>
      <c r="X24" s="63"/>
      <c r="Y24" s="63"/>
      <c r="Z24" s="64"/>
      <c r="AA24" s="62">
        <v>41</v>
      </c>
      <c r="AB24" s="63"/>
      <c r="AC24" s="64"/>
      <c r="AD24" s="1"/>
      <c r="AE24" s="57" t="s">
        <v>57</v>
      </c>
      <c r="AF24" s="57"/>
      <c r="AG24" s="57"/>
      <c r="AH24" s="57"/>
      <c r="AI24" s="57"/>
      <c r="AJ24" s="57"/>
      <c r="AK24" s="57"/>
      <c r="AL24" s="14"/>
      <c r="AM24" s="80" t="s">
        <v>58</v>
      </c>
      <c r="AN24" s="81"/>
      <c r="AO24" s="81"/>
      <c r="AP24" s="81"/>
      <c r="AQ24" s="81"/>
      <c r="AR24" s="81"/>
      <c r="AS24" s="81"/>
      <c r="AT24" s="82"/>
      <c r="AU24" s="62">
        <v>12</v>
      </c>
      <c r="AV24" s="63"/>
      <c r="AW24" s="63"/>
      <c r="AX24" s="64"/>
      <c r="AY24" s="62">
        <v>16</v>
      </c>
      <c r="AZ24" s="63"/>
      <c r="BA24" s="64"/>
    </row>
    <row r="25" spans="1:53" ht="12.75">
      <c r="A25" s="51" t="s">
        <v>51</v>
      </c>
      <c r="B25" s="83"/>
      <c r="C25" s="51">
        <f>C23+C24</f>
        <v>35</v>
      </c>
      <c r="D25" s="84"/>
      <c r="E25" s="84"/>
      <c r="F25" s="83"/>
      <c r="G25" s="51">
        <f>G23+G24</f>
        <v>6</v>
      </c>
      <c r="H25" s="84"/>
      <c r="I25" s="84"/>
      <c r="J25" s="83"/>
      <c r="K25" s="51">
        <f>K23+K24</f>
        <v>22</v>
      </c>
      <c r="L25" s="84"/>
      <c r="M25" s="84"/>
      <c r="N25" s="83"/>
      <c r="O25" s="51">
        <v>16</v>
      </c>
      <c r="P25" s="84"/>
      <c r="Q25" s="84"/>
      <c r="R25" s="83"/>
      <c r="S25" s="51">
        <f>S23+S24</f>
        <v>2</v>
      </c>
      <c r="T25" s="84"/>
      <c r="U25" s="84"/>
      <c r="V25" s="83"/>
      <c r="W25" s="51">
        <f>W23+W24</f>
        <v>12</v>
      </c>
      <c r="X25" s="84"/>
      <c r="Y25" s="84"/>
      <c r="Z25" s="83"/>
      <c r="AA25" s="51">
        <f>AA23+AA24</f>
        <v>93</v>
      </c>
      <c r="AB25" s="84"/>
      <c r="AC25" s="83"/>
      <c r="AD25" s="1"/>
      <c r="AE25" s="57" t="s">
        <v>59</v>
      </c>
      <c r="AF25" s="57"/>
      <c r="AG25" s="57"/>
      <c r="AH25" s="57"/>
      <c r="AI25" s="57"/>
      <c r="AJ25" s="57"/>
      <c r="AK25" s="57"/>
      <c r="AL25" s="58"/>
      <c r="AM25" s="62"/>
      <c r="AN25" s="63"/>
      <c r="AO25" s="63"/>
      <c r="AP25" s="63"/>
      <c r="AQ25" s="63"/>
      <c r="AR25" s="63"/>
      <c r="AS25" s="63"/>
      <c r="AT25" s="64"/>
      <c r="AU25" s="62"/>
      <c r="AV25" s="63"/>
      <c r="AW25" s="63"/>
      <c r="AX25" s="64"/>
      <c r="AY25" s="62"/>
      <c r="AZ25" s="63"/>
      <c r="BA25" s="64"/>
    </row>
    <row r="26" spans="1:53" ht="13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1"/>
      <c r="AE26" s="57" t="s">
        <v>100</v>
      </c>
      <c r="AF26" s="57"/>
      <c r="AG26" s="57"/>
      <c r="AH26" s="57"/>
      <c r="AI26" s="57"/>
      <c r="AJ26" s="57"/>
      <c r="AK26" s="57"/>
      <c r="AL26" s="58"/>
      <c r="AM26" s="80"/>
      <c r="AN26" s="81"/>
      <c r="AO26" s="81"/>
      <c r="AP26" s="81"/>
      <c r="AQ26" s="81"/>
      <c r="AR26" s="81"/>
      <c r="AS26" s="81"/>
      <c r="AT26" s="82"/>
      <c r="AU26" s="62"/>
      <c r="AV26" s="63"/>
      <c r="AW26" s="63"/>
      <c r="AX26" s="64"/>
      <c r="AY26" s="62"/>
      <c r="AZ26" s="63"/>
      <c r="BA26" s="64"/>
    </row>
    <row r="27" spans="1:53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1"/>
      <c r="AE27" s="57"/>
      <c r="AF27" s="57"/>
      <c r="AG27" s="57"/>
      <c r="AH27" s="57"/>
      <c r="AI27" s="57"/>
      <c r="AJ27" s="57"/>
      <c r="AK27" s="57"/>
      <c r="AL27" s="58"/>
      <c r="AM27" s="56"/>
      <c r="AN27" s="56"/>
      <c r="AO27" s="56"/>
      <c r="AP27" s="56"/>
      <c r="AQ27" s="56"/>
      <c r="AR27" s="56"/>
      <c r="AS27" s="56"/>
      <c r="AT27" s="56"/>
      <c r="AU27" s="55"/>
      <c r="AV27" s="55"/>
      <c r="AW27" s="55"/>
      <c r="AX27" s="55"/>
      <c r="AY27" s="55"/>
      <c r="AZ27" s="55"/>
      <c r="BA27" s="55"/>
    </row>
    <row r="28" spans="1:53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"/>
      <c r="AE28" s="57"/>
      <c r="AF28" s="57"/>
      <c r="AG28" s="57"/>
      <c r="AH28" s="57"/>
      <c r="AI28" s="57"/>
      <c r="AJ28" s="57"/>
      <c r="AK28" s="57"/>
      <c r="AL28" s="58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3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4" t="s">
        <v>128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53" ht="3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77" t="s">
        <v>104</v>
      </c>
      <c r="AN30" s="78"/>
      <c r="AO30" s="78"/>
      <c r="AP30" s="78"/>
      <c r="AQ30" s="78"/>
      <c r="AR30" s="78"/>
      <c r="AS30" s="78"/>
      <c r="AT30" s="79"/>
      <c r="AU30" s="77" t="s">
        <v>129</v>
      </c>
      <c r="AV30" s="78"/>
      <c r="AW30" s="78"/>
      <c r="AX30" s="79"/>
      <c r="AY30" s="103" t="s">
        <v>53</v>
      </c>
      <c r="AZ30" s="104"/>
      <c r="BA30" s="105"/>
    </row>
    <row r="31" spans="1:53" ht="12.75">
      <c r="A31" s="18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"/>
      <c r="AM31" s="85" t="s">
        <v>60</v>
      </c>
      <c r="AN31" s="86"/>
      <c r="AO31" s="86"/>
      <c r="AP31" s="86"/>
      <c r="AQ31" s="86"/>
      <c r="AR31" s="86"/>
      <c r="AS31" s="86"/>
      <c r="AT31" s="87"/>
      <c r="AU31" s="91" t="s">
        <v>105</v>
      </c>
      <c r="AV31" s="92"/>
      <c r="AW31" s="92"/>
      <c r="AX31" s="93"/>
      <c r="AY31" s="97">
        <v>12</v>
      </c>
      <c r="AZ31" s="98"/>
      <c r="BA31" s="99"/>
    </row>
    <row r="32" spans="1:5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88"/>
      <c r="AN32" s="89"/>
      <c r="AO32" s="89"/>
      <c r="AP32" s="89"/>
      <c r="AQ32" s="89"/>
      <c r="AR32" s="89"/>
      <c r="AS32" s="89"/>
      <c r="AT32" s="90"/>
      <c r="AU32" s="94"/>
      <c r="AV32" s="95"/>
      <c r="AW32" s="95"/>
      <c r="AX32" s="96"/>
      <c r="AY32" s="100"/>
      <c r="AZ32" s="101"/>
      <c r="BA32" s="102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</sheetData>
  <mergeCells count="129">
    <mergeCell ref="G1:AQ1"/>
    <mergeCell ref="AY25:BA25"/>
    <mergeCell ref="AU27:AX27"/>
    <mergeCell ref="K25:N25"/>
    <mergeCell ref="O25:R25"/>
    <mergeCell ref="S25:V25"/>
    <mergeCell ref="W25:Z25"/>
    <mergeCell ref="AA26:AC26"/>
    <mergeCell ref="AA27:AC27"/>
    <mergeCell ref="AA25:AC25"/>
    <mergeCell ref="AE27:AL27"/>
    <mergeCell ref="AU31:AX32"/>
    <mergeCell ref="AY31:BA32"/>
    <mergeCell ref="AA28:AC28"/>
    <mergeCell ref="AY30:BA30"/>
    <mergeCell ref="AU30:AX30"/>
    <mergeCell ref="AM30:AT30"/>
    <mergeCell ref="AE28:AL28"/>
    <mergeCell ref="B31:AK31"/>
    <mergeCell ref="S28:V28"/>
    <mergeCell ref="AM31:AT32"/>
    <mergeCell ref="W28:Z28"/>
    <mergeCell ref="S23:V23"/>
    <mergeCell ref="S24:V24"/>
    <mergeCell ref="S26:V26"/>
    <mergeCell ref="S27:V27"/>
    <mergeCell ref="W23:Z23"/>
    <mergeCell ref="W24:Z24"/>
    <mergeCell ref="W26:Z26"/>
    <mergeCell ref="W27:Z27"/>
    <mergeCell ref="K28:N28"/>
    <mergeCell ref="O23:R23"/>
    <mergeCell ref="O24:R24"/>
    <mergeCell ref="O26:R26"/>
    <mergeCell ref="O27:R27"/>
    <mergeCell ref="O28:R28"/>
    <mergeCell ref="K23:N23"/>
    <mergeCell ref="K24:N24"/>
    <mergeCell ref="K26:N26"/>
    <mergeCell ref="K27:N27"/>
    <mergeCell ref="C26:F26"/>
    <mergeCell ref="C27:F27"/>
    <mergeCell ref="C28:F28"/>
    <mergeCell ref="G23:J23"/>
    <mergeCell ref="G24:J24"/>
    <mergeCell ref="G26:J26"/>
    <mergeCell ref="G27:J27"/>
    <mergeCell ref="G28:J28"/>
    <mergeCell ref="C25:F25"/>
    <mergeCell ref="G25:J25"/>
    <mergeCell ref="A23:B23"/>
    <mergeCell ref="A24:B24"/>
    <mergeCell ref="A26:B26"/>
    <mergeCell ref="A27:B27"/>
    <mergeCell ref="A25:B25"/>
    <mergeCell ref="A28:B28"/>
    <mergeCell ref="C23:F23"/>
    <mergeCell ref="C24:F24"/>
    <mergeCell ref="AM29:BA29"/>
    <mergeCell ref="AY24:BA24"/>
    <mergeCell ref="AY26:BA26"/>
    <mergeCell ref="AY27:BA27"/>
    <mergeCell ref="AY28:BA28"/>
    <mergeCell ref="AU24:AX24"/>
    <mergeCell ref="AU26:AX26"/>
    <mergeCell ref="AE22:AK22"/>
    <mergeCell ref="AE23:AK23"/>
    <mergeCell ref="AE24:AK24"/>
    <mergeCell ref="O22:R22"/>
    <mergeCell ref="S22:V22"/>
    <mergeCell ref="W22:Z22"/>
    <mergeCell ref="AA22:AC22"/>
    <mergeCell ref="AA23:AC23"/>
    <mergeCell ref="AA24:AC24"/>
    <mergeCell ref="A22:B22"/>
    <mergeCell ref="C22:F22"/>
    <mergeCell ref="G22:J22"/>
    <mergeCell ref="K22:N22"/>
    <mergeCell ref="AU28:AX28"/>
    <mergeCell ref="AM24:AT24"/>
    <mergeCell ref="AM26:AT26"/>
    <mergeCell ref="AM27:AT27"/>
    <mergeCell ref="AM28:AT28"/>
    <mergeCell ref="AU25:AX25"/>
    <mergeCell ref="AM25:AT25"/>
    <mergeCell ref="AY22:BA22"/>
    <mergeCell ref="AU22:AX22"/>
    <mergeCell ref="AM22:AT22"/>
    <mergeCell ref="AM23:AT23"/>
    <mergeCell ref="AU23:AX23"/>
    <mergeCell ref="AY23:BA23"/>
    <mergeCell ref="AN9:BA9"/>
    <mergeCell ref="E21:W21"/>
    <mergeCell ref="N8:AH8"/>
    <mergeCell ref="N12:AG12"/>
    <mergeCell ref="O16:R16"/>
    <mergeCell ref="S16:W16"/>
    <mergeCell ref="X16:AA16"/>
    <mergeCell ref="AB16:AE16"/>
    <mergeCell ref="B16:E16"/>
    <mergeCell ref="AE21:AK21"/>
    <mergeCell ref="AN5:AZ5"/>
    <mergeCell ref="AN6:AZ6"/>
    <mergeCell ref="AN7:AZ7"/>
    <mergeCell ref="AN8:BA8"/>
    <mergeCell ref="O4:AG5"/>
    <mergeCell ref="B3:I3"/>
    <mergeCell ref="B4:I4"/>
    <mergeCell ref="B5:I5"/>
    <mergeCell ref="K2:AK2"/>
    <mergeCell ref="AX16:BA16"/>
    <mergeCell ref="AV1:BA1"/>
    <mergeCell ref="AQ2:BA2"/>
    <mergeCell ref="AN3:BA3"/>
    <mergeCell ref="AF16:AI16"/>
    <mergeCell ref="AJ16:AN16"/>
    <mergeCell ref="AO16:AR16"/>
    <mergeCell ref="AS16:AW16"/>
    <mergeCell ref="AM13:AX13"/>
    <mergeCell ref="AE25:AL25"/>
    <mergeCell ref="AE26:AL26"/>
    <mergeCell ref="K6:AL6"/>
    <mergeCell ref="A16:A17"/>
    <mergeCell ref="F16:I16"/>
    <mergeCell ref="J16:N16"/>
    <mergeCell ref="B7:I7"/>
    <mergeCell ref="B6:I6"/>
    <mergeCell ref="O14:AG14"/>
    <mergeCell ref="J10:AO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6.25390625" style="0" customWidth="1"/>
    <col min="4" max="4" width="5.875" style="0" customWidth="1"/>
    <col min="5" max="5" width="6.00390625" style="0" customWidth="1"/>
    <col min="6" max="6" width="6.625" style="0" customWidth="1"/>
    <col min="7" max="7" width="5.125" style="0" customWidth="1"/>
    <col min="8" max="9" width="5.625" style="0" customWidth="1"/>
    <col min="10" max="10" width="5.75390625" style="0" customWidth="1"/>
    <col min="11" max="11" width="5.125" style="0" customWidth="1"/>
    <col min="12" max="13" width="4.125" style="0" customWidth="1"/>
    <col min="14" max="15" width="4.875" style="0" customWidth="1"/>
    <col min="16" max="19" width="5.00390625" style="0" customWidth="1"/>
  </cols>
  <sheetData>
    <row r="1" spans="1:19" ht="24.75" customHeight="1">
      <c r="A1" s="120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26.25" customHeight="1">
      <c r="A2" s="125" t="s">
        <v>65</v>
      </c>
      <c r="B2" s="137" t="s">
        <v>66</v>
      </c>
      <c r="C2" s="140" t="s">
        <v>67</v>
      </c>
      <c r="D2" s="141"/>
      <c r="E2" s="141"/>
      <c r="F2" s="141"/>
      <c r="G2" s="142"/>
      <c r="H2" s="125" t="s">
        <v>68</v>
      </c>
      <c r="I2" s="130" t="s">
        <v>69</v>
      </c>
      <c r="J2" s="130"/>
      <c r="K2" s="130"/>
      <c r="L2" s="130"/>
      <c r="M2" s="130"/>
      <c r="N2" s="130"/>
      <c r="O2" s="130"/>
      <c r="P2" s="128"/>
      <c r="Q2" s="128"/>
      <c r="R2" s="128"/>
      <c r="S2" s="128"/>
    </row>
    <row r="3" spans="1:19" ht="18" customHeight="1">
      <c r="A3" s="126"/>
      <c r="B3" s="138"/>
      <c r="C3" s="125" t="s">
        <v>0</v>
      </c>
      <c r="D3" s="125" t="s">
        <v>1</v>
      </c>
      <c r="E3" s="143" t="s">
        <v>70</v>
      </c>
      <c r="F3" s="129" t="s">
        <v>71</v>
      </c>
      <c r="G3" s="131" t="s">
        <v>72</v>
      </c>
      <c r="H3" s="126"/>
      <c r="I3" s="129" t="s">
        <v>73</v>
      </c>
      <c r="J3" s="128" t="s">
        <v>74</v>
      </c>
      <c r="K3" s="128"/>
      <c r="L3" s="128"/>
      <c r="M3" s="128"/>
      <c r="N3" s="128"/>
      <c r="O3" s="129" t="s">
        <v>75</v>
      </c>
      <c r="P3" s="128" t="s">
        <v>76</v>
      </c>
      <c r="Q3" s="128"/>
      <c r="R3" s="128" t="s">
        <v>77</v>
      </c>
      <c r="S3" s="128"/>
    </row>
    <row r="4" spans="1:19" ht="18" customHeight="1">
      <c r="A4" s="126"/>
      <c r="B4" s="138"/>
      <c r="C4" s="126"/>
      <c r="D4" s="126"/>
      <c r="E4" s="144"/>
      <c r="F4" s="129"/>
      <c r="G4" s="132"/>
      <c r="H4" s="126"/>
      <c r="I4" s="129"/>
      <c r="J4" s="129" t="s">
        <v>78</v>
      </c>
      <c r="K4" s="128" t="s">
        <v>79</v>
      </c>
      <c r="L4" s="128"/>
      <c r="M4" s="128"/>
      <c r="N4" s="128"/>
      <c r="O4" s="129"/>
      <c r="P4" s="128"/>
      <c r="Q4" s="128"/>
      <c r="R4" s="128"/>
      <c r="S4" s="128"/>
    </row>
    <row r="5" spans="1:19" ht="21" customHeight="1">
      <c r="A5" s="126"/>
      <c r="B5" s="138"/>
      <c r="C5" s="126"/>
      <c r="D5" s="126"/>
      <c r="E5" s="144"/>
      <c r="F5" s="129"/>
      <c r="G5" s="132"/>
      <c r="H5" s="126"/>
      <c r="I5" s="129"/>
      <c r="J5" s="129"/>
      <c r="K5" s="129" t="s">
        <v>80</v>
      </c>
      <c r="L5" s="129" t="s">
        <v>81</v>
      </c>
      <c r="M5" s="129" t="s">
        <v>82</v>
      </c>
      <c r="N5" s="129" t="s">
        <v>83</v>
      </c>
      <c r="O5" s="129"/>
      <c r="P5" s="23">
        <v>9</v>
      </c>
      <c r="Q5" s="23">
        <v>10</v>
      </c>
      <c r="R5" s="23">
        <v>11</v>
      </c>
      <c r="S5" s="23">
        <v>12</v>
      </c>
    </row>
    <row r="6" spans="1:19" ht="21" customHeight="1" hidden="1">
      <c r="A6" s="126"/>
      <c r="B6" s="138"/>
      <c r="C6" s="126"/>
      <c r="D6" s="126"/>
      <c r="E6" s="144"/>
      <c r="F6" s="129"/>
      <c r="G6" s="132"/>
      <c r="H6" s="126"/>
      <c r="I6" s="129"/>
      <c r="J6" s="129"/>
      <c r="K6" s="129"/>
      <c r="L6" s="129"/>
      <c r="M6" s="129"/>
      <c r="N6" s="129"/>
      <c r="O6" s="129"/>
      <c r="P6" s="128"/>
      <c r="Q6" s="128"/>
      <c r="R6" s="128"/>
      <c r="S6" s="128"/>
    </row>
    <row r="7" spans="1:19" ht="17.25" customHeight="1">
      <c r="A7" s="126"/>
      <c r="B7" s="138"/>
      <c r="C7" s="126"/>
      <c r="D7" s="126"/>
      <c r="E7" s="144"/>
      <c r="F7" s="129"/>
      <c r="G7" s="132"/>
      <c r="H7" s="126"/>
      <c r="I7" s="129"/>
      <c r="J7" s="129"/>
      <c r="K7" s="129"/>
      <c r="L7" s="129"/>
      <c r="M7" s="129"/>
      <c r="N7" s="129"/>
      <c r="O7" s="129"/>
      <c r="P7" s="128"/>
      <c r="Q7" s="128"/>
      <c r="R7" s="128"/>
      <c r="S7" s="128"/>
    </row>
    <row r="8" spans="1:19" ht="21" customHeight="1">
      <c r="A8" s="126"/>
      <c r="B8" s="138"/>
      <c r="C8" s="126"/>
      <c r="D8" s="126"/>
      <c r="E8" s="144"/>
      <c r="F8" s="129"/>
      <c r="G8" s="132"/>
      <c r="H8" s="126"/>
      <c r="I8" s="129"/>
      <c r="J8" s="129"/>
      <c r="K8" s="129"/>
      <c r="L8" s="129"/>
      <c r="M8" s="129"/>
      <c r="N8" s="129"/>
      <c r="O8" s="129"/>
      <c r="P8" s="123" t="s">
        <v>84</v>
      </c>
      <c r="Q8" s="123" t="s">
        <v>109</v>
      </c>
      <c r="R8" s="123" t="s">
        <v>84</v>
      </c>
      <c r="S8" s="123" t="s">
        <v>109</v>
      </c>
    </row>
    <row r="9" spans="1:19" ht="8.25" customHeight="1">
      <c r="A9" s="127"/>
      <c r="B9" s="139"/>
      <c r="C9" s="127"/>
      <c r="D9" s="127"/>
      <c r="E9" s="145"/>
      <c r="F9" s="129"/>
      <c r="G9" s="133"/>
      <c r="H9" s="127"/>
      <c r="I9" s="129"/>
      <c r="J9" s="129"/>
      <c r="K9" s="129"/>
      <c r="L9" s="129"/>
      <c r="M9" s="129"/>
      <c r="N9" s="129"/>
      <c r="O9" s="129"/>
      <c r="P9" s="124"/>
      <c r="Q9" s="124"/>
      <c r="R9" s="124"/>
      <c r="S9" s="124"/>
    </row>
    <row r="10" spans="1:19" ht="18.75" customHeight="1">
      <c r="A10" s="107" t="s">
        <v>106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1:19" ht="18.75" customHeight="1">
      <c r="A11" s="107" t="s">
        <v>107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</row>
    <row r="12" spans="1:19" ht="12.75" customHeight="1">
      <c r="A12" s="3">
        <v>1</v>
      </c>
      <c r="B12" s="2" t="s">
        <v>3</v>
      </c>
      <c r="C12" s="3"/>
      <c r="D12" s="3">
        <v>10</v>
      </c>
      <c r="E12" s="3">
        <v>10</v>
      </c>
      <c r="F12" s="8"/>
      <c r="G12" s="3"/>
      <c r="H12" s="3">
        <v>1</v>
      </c>
      <c r="I12" s="3">
        <f>H12*30</f>
        <v>30</v>
      </c>
      <c r="J12" s="3">
        <v>17</v>
      </c>
      <c r="K12" s="3">
        <v>17</v>
      </c>
      <c r="L12" s="3"/>
      <c r="M12" s="3"/>
      <c r="N12" s="3"/>
      <c r="O12" s="3">
        <f>I12-J12</f>
        <v>13</v>
      </c>
      <c r="P12" s="3"/>
      <c r="Q12" s="3">
        <v>1</v>
      </c>
      <c r="R12" s="3"/>
      <c r="S12" s="3"/>
    </row>
    <row r="13" spans="1:19" ht="12.75" customHeight="1">
      <c r="A13" s="3">
        <v>2</v>
      </c>
      <c r="B13" s="2" t="s">
        <v>29</v>
      </c>
      <c r="C13" s="3"/>
      <c r="D13" s="3">
        <v>10</v>
      </c>
      <c r="E13" s="3">
        <v>10</v>
      </c>
      <c r="F13" s="8"/>
      <c r="G13" s="3"/>
      <c r="H13" s="3">
        <v>1</v>
      </c>
      <c r="I13" s="3">
        <f>H13*30</f>
        <v>30</v>
      </c>
      <c r="J13" s="3">
        <v>17</v>
      </c>
      <c r="K13" s="3">
        <v>17</v>
      </c>
      <c r="L13" s="3"/>
      <c r="M13" s="3"/>
      <c r="N13" s="3"/>
      <c r="O13" s="3">
        <f>I13-J13</f>
        <v>13</v>
      </c>
      <c r="P13" s="3"/>
      <c r="Q13" s="3">
        <v>1</v>
      </c>
      <c r="R13" s="3"/>
      <c r="S13" s="3"/>
    </row>
    <row r="14" spans="1:19" ht="12.75" customHeight="1">
      <c r="A14" s="3">
        <v>3</v>
      </c>
      <c r="B14" s="2" t="s">
        <v>108</v>
      </c>
      <c r="C14" s="3"/>
      <c r="D14" s="3">
        <v>9</v>
      </c>
      <c r="E14" s="3">
        <v>9</v>
      </c>
      <c r="F14" s="8"/>
      <c r="G14" s="3"/>
      <c r="H14" s="3">
        <v>3</v>
      </c>
      <c r="I14" s="3">
        <f>H14*30</f>
        <v>90</v>
      </c>
      <c r="J14" s="3">
        <v>36</v>
      </c>
      <c r="K14" s="3">
        <v>36</v>
      </c>
      <c r="L14" s="3"/>
      <c r="M14" s="3"/>
      <c r="N14" s="3"/>
      <c r="O14" s="3">
        <f>I14-J14</f>
        <v>54</v>
      </c>
      <c r="P14" s="3">
        <v>2</v>
      </c>
      <c r="Q14" s="3"/>
      <c r="R14" s="3"/>
      <c r="S14" s="3"/>
    </row>
    <row r="15" spans="1:19" ht="12.75" customHeight="1">
      <c r="A15" s="24"/>
      <c r="B15" s="38" t="s">
        <v>113</v>
      </c>
      <c r="C15" s="24"/>
      <c r="D15" s="24"/>
      <c r="E15" s="24"/>
      <c r="F15" s="26"/>
      <c r="G15" s="24"/>
      <c r="H15" s="25">
        <f>H12+H13+H14</f>
        <v>5</v>
      </c>
      <c r="I15" s="25">
        <f>I12+I13+I14</f>
        <v>150</v>
      </c>
      <c r="J15" s="25">
        <f>J12+J13+J14</f>
        <v>70</v>
      </c>
      <c r="K15" s="25">
        <f>K12+K13+K14</f>
        <v>70</v>
      </c>
      <c r="L15" s="25"/>
      <c r="M15" s="25"/>
      <c r="N15" s="25"/>
      <c r="O15" s="25">
        <f>O12+O13+O14</f>
        <v>80</v>
      </c>
      <c r="P15" s="25">
        <f>P12+P13+P14</f>
        <v>2</v>
      </c>
      <c r="Q15" s="25">
        <f>Q12+Q13+Q14</f>
        <v>2</v>
      </c>
      <c r="R15" s="24"/>
      <c r="S15" s="24"/>
    </row>
    <row r="16" spans="1:19" ht="18.75" customHeight="1">
      <c r="A16" s="112" t="s">
        <v>110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ht="12.75">
      <c r="A17" s="3">
        <v>4</v>
      </c>
      <c r="B17" s="2" t="s">
        <v>2</v>
      </c>
      <c r="C17" s="3">
        <v>10</v>
      </c>
      <c r="D17" s="3">
        <v>9</v>
      </c>
      <c r="E17" s="3"/>
      <c r="F17" s="3"/>
      <c r="G17" s="3">
        <v>9</v>
      </c>
      <c r="H17" s="3">
        <v>6</v>
      </c>
      <c r="I17" s="3">
        <f>H17*30</f>
        <v>180</v>
      </c>
      <c r="J17" s="3">
        <v>136</v>
      </c>
      <c r="K17" s="3">
        <v>70</v>
      </c>
      <c r="L17" s="3"/>
      <c r="M17" s="3">
        <v>66</v>
      </c>
      <c r="N17" s="3"/>
      <c r="O17" s="3">
        <f>I17-J17</f>
        <v>44</v>
      </c>
      <c r="P17" s="3">
        <v>4</v>
      </c>
      <c r="Q17" s="3">
        <v>4</v>
      </c>
      <c r="R17" s="3"/>
      <c r="S17" s="3"/>
    </row>
    <row r="18" spans="1:19" ht="12.75">
      <c r="A18" s="24"/>
      <c r="B18" s="38" t="s">
        <v>113</v>
      </c>
      <c r="C18" s="24"/>
      <c r="D18" s="24"/>
      <c r="E18" s="24"/>
      <c r="F18" s="24"/>
      <c r="G18" s="24"/>
      <c r="H18" s="25">
        <f>H17</f>
        <v>6</v>
      </c>
      <c r="I18" s="25">
        <f aca="true" t="shared" si="0" ref="I18:Q18">I17</f>
        <v>180</v>
      </c>
      <c r="J18" s="25">
        <f t="shared" si="0"/>
        <v>136</v>
      </c>
      <c r="K18" s="25">
        <f t="shared" si="0"/>
        <v>70</v>
      </c>
      <c r="L18" s="25"/>
      <c r="M18" s="25">
        <f t="shared" si="0"/>
        <v>66</v>
      </c>
      <c r="N18" s="25"/>
      <c r="O18" s="25">
        <f t="shared" si="0"/>
        <v>44</v>
      </c>
      <c r="P18" s="25">
        <f t="shared" si="0"/>
        <v>4</v>
      </c>
      <c r="Q18" s="25">
        <f t="shared" si="0"/>
        <v>4</v>
      </c>
      <c r="R18" s="24"/>
      <c r="S18" s="24"/>
    </row>
    <row r="19" spans="1:19" ht="21" customHeight="1">
      <c r="A19" s="112" t="s">
        <v>111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</row>
    <row r="20" spans="1:19" ht="12.75" customHeight="1">
      <c r="A20" s="36">
        <v>5</v>
      </c>
      <c r="B20" s="35" t="s">
        <v>28</v>
      </c>
      <c r="C20" s="36"/>
      <c r="D20" s="36">
        <v>10</v>
      </c>
      <c r="E20" s="36"/>
      <c r="F20" s="36"/>
      <c r="G20" s="36"/>
      <c r="H20" s="36">
        <v>3</v>
      </c>
      <c r="I20" s="3">
        <f>H20*30</f>
        <v>90</v>
      </c>
      <c r="J20" s="36">
        <v>34</v>
      </c>
      <c r="K20" s="36">
        <v>34</v>
      </c>
      <c r="L20" s="36"/>
      <c r="M20" s="36"/>
      <c r="N20" s="36"/>
      <c r="O20" s="36">
        <f>I20-J20</f>
        <v>56</v>
      </c>
      <c r="P20" s="36"/>
      <c r="Q20" s="36">
        <v>2</v>
      </c>
      <c r="R20" s="36"/>
      <c r="S20" s="36"/>
    </row>
    <row r="21" spans="1:19" ht="12.75" customHeight="1">
      <c r="A21" s="36">
        <v>6</v>
      </c>
      <c r="B21" s="35" t="s">
        <v>112</v>
      </c>
      <c r="C21" s="36"/>
      <c r="D21" s="36">
        <v>9</v>
      </c>
      <c r="E21" s="36"/>
      <c r="F21" s="36"/>
      <c r="G21" s="36"/>
      <c r="H21" s="36">
        <v>3</v>
      </c>
      <c r="I21" s="3">
        <f>H21*30</f>
        <v>90</v>
      </c>
      <c r="J21" s="36">
        <v>36</v>
      </c>
      <c r="K21" s="36">
        <v>36</v>
      </c>
      <c r="L21" s="36"/>
      <c r="M21" s="36"/>
      <c r="N21" s="36"/>
      <c r="O21" s="36">
        <f>I21-J21</f>
        <v>54</v>
      </c>
      <c r="P21" s="36">
        <v>2</v>
      </c>
      <c r="Q21" s="36"/>
      <c r="R21" s="36"/>
      <c r="S21" s="36"/>
    </row>
    <row r="22" spans="1:19" ht="12.75" customHeight="1">
      <c r="A22" s="36">
        <v>7</v>
      </c>
      <c r="B22" s="35" t="s">
        <v>114</v>
      </c>
      <c r="C22" s="36"/>
      <c r="D22" s="36">
        <v>9</v>
      </c>
      <c r="E22" s="36"/>
      <c r="F22" s="36"/>
      <c r="G22" s="36"/>
      <c r="H22" s="36">
        <v>5</v>
      </c>
      <c r="I22" s="3">
        <f>H22*30</f>
        <v>150</v>
      </c>
      <c r="J22" s="36">
        <v>108</v>
      </c>
      <c r="K22" s="36">
        <v>36</v>
      </c>
      <c r="L22" s="36">
        <v>72</v>
      </c>
      <c r="M22" s="36"/>
      <c r="N22" s="36"/>
      <c r="O22" s="36">
        <f>I22-J22</f>
        <v>42</v>
      </c>
      <c r="P22" s="36">
        <v>6</v>
      </c>
      <c r="Q22" s="36"/>
      <c r="R22" s="36"/>
      <c r="S22" s="36"/>
    </row>
    <row r="23" spans="1:19" ht="12.75" customHeight="1">
      <c r="A23" s="37"/>
      <c r="B23" s="38" t="s">
        <v>78</v>
      </c>
      <c r="C23" s="37"/>
      <c r="D23" s="37"/>
      <c r="E23" s="37"/>
      <c r="F23" s="37"/>
      <c r="G23" s="37"/>
      <c r="H23" s="25">
        <f>H20+H21+H22</f>
        <v>11</v>
      </c>
      <c r="I23" s="25">
        <f>I20+I21+I22</f>
        <v>330</v>
      </c>
      <c r="J23" s="25">
        <f>J20+J21+J22</f>
        <v>178</v>
      </c>
      <c r="K23" s="25">
        <f>K20+K21+K22</f>
        <v>106</v>
      </c>
      <c r="L23" s="25">
        <f>L20+L21+L22</f>
        <v>72</v>
      </c>
      <c r="M23" s="37"/>
      <c r="N23" s="37"/>
      <c r="O23" s="25">
        <f>O20+O21+O22</f>
        <v>152</v>
      </c>
      <c r="P23" s="25">
        <f>P20+P21+P22</f>
        <v>8</v>
      </c>
      <c r="Q23" s="25">
        <f>Q20+Q21+Q22</f>
        <v>2</v>
      </c>
      <c r="R23" s="37"/>
      <c r="S23" s="37"/>
    </row>
    <row r="24" spans="1:19" ht="12.75" customHeight="1">
      <c r="A24" s="37"/>
      <c r="B24" s="38" t="s">
        <v>115</v>
      </c>
      <c r="C24" s="37"/>
      <c r="D24" s="37"/>
      <c r="E24" s="37"/>
      <c r="F24" s="37"/>
      <c r="G24" s="37"/>
      <c r="H24" s="25">
        <f>H15+H18+H23</f>
        <v>22</v>
      </c>
      <c r="I24" s="25">
        <f>I15+I18+I23</f>
        <v>660</v>
      </c>
      <c r="J24" s="25">
        <f>J15+J18+J23</f>
        <v>384</v>
      </c>
      <c r="K24" s="25">
        <f>K15+K18+K23</f>
        <v>246</v>
      </c>
      <c r="L24" s="25">
        <f>L15+L18+L23</f>
        <v>72</v>
      </c>
      <c r="M24" s="37"/>
      <c r="N24" s="37"/>
      <c r="O24" s="25">
        <f>O15+O18+O23</f>
        <v>276</v>
      </c>
      <c r="P24" s="25">
        <f>P15+P18+P23</f>
        <v>14</v>
      </c>
      <c r="Q24" s="25">
        <f>Q15+Q18+Q23</f>
        <v>8</v>
      </c>
      <c r="R24" s="37"/>
      <c r="S24" s="37"/>
    </row>
    <row r="25" spans="1:19" ht="18.75" customHeight="1">
      <c r="A25" s="107" t="s">
        <v>116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</row>
    <row r="26" spans="1:19" ht="18.75" customHeight="1">
      <c r="A26" s="112" t="s">
        <v>117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2.75" customHeight="1">
      <c r="A27" s="9"/>
      <c r="B27" s="7" t="s">
        <v>119</v>
      </c>
      <c r="C27" s="7"/>
      <c r="D27" s="7"/>
      <c r="E27" s="7"/>
      <c r="F27" s="27"/>
      <c r="G27" s="7"/>
      <c r="H27" s="7"/>
      <c r="I27" s="28"/>
      <c r="J27" s="7"/>
      <c r="K27" s="7"/>
      <c r="L27" s="7"/>
      <c r="M27" s="7"/>
      <c r="N27" s="7"/>
      <c r="O27" s="28"/>
      <c r="P27" s="28"/>
      <c r="Q27" s="28"/>
      <c r="R27" s="27"/>
      <c r="S27" s="27"/>
    </row>
    <row r="28" spans="1:19" ht="12.75">
      <c r="A28" s="36">
        <v>8</v>
      </c>
      <c r="B28" s="47" t="s">
        <v>27</v>
      </c>
      <c r="C28" s="20" t="s">
        <v>120</v>
      </c>
      <c r="D28" s="20" t="s">
        <v>120</v>
      </c>
      <c r="E28" s="11" t="s">
        <v>120</v>
      </c>
      <c r="F28" s="43"/>
      <c r="G28" s="3">
        <v>9</v>
      </c>
      <c r="H28" s="3">
        <v>10</v>
      </c>
      <c r="I28" s="11">
        <f aca="true" t="shared" si="1" ref="I28:I33">30*H28</f>
        <v>300</v>
      </c>
      <c r="J28" s="11">
        <f aca="true" t="shared" si="2" ref="J28:J33">K28+L28</f>
        <v>176</v>
      </c>
      <c r="K28" s="10">
        <v>176</v>
      </c>
      <c r="L28" s="10"/>
      <c r="M28" s="3"/>
      <c r="N28" s="3"/>
      <c r="O28" s="3">
        <f aca="true" t="shared" si="3" ref="O28:O33">I28-J28</f>
        <v>124</v>
      </c>
      <c r="P28" s="20">
        <v>6</v>
      </c>
      <c r="Q28" s="20">
        <v>4</v>
      </c>
      <c r="R28" s="29"/>
      <c r="S28" s="29"/>
    </row>
    <row r="29" spans="1:19" ht="12.75">
      <c r="A29" s="36">
        <v>9</v>
      </c>
      <c r="B29" s="47" t="s">
        <v>4</v>
      </c>
      <c r="C29" s="20">
        <v>10</v>
      </c>
      <c r="D29" s="46"/>
      <c r="E29" s="11" t="s">
        <v>120</v>
      </c>
      <c r="F29" s="43"/>
      <c r="G29" s="3"/>
      <c r="H29" s="3">
        <v>6</v>
      </c>
      <c r="I29" s="11">
        <f t="shared" si="1"/>
        <v>180</v>
      </c>
      <c r="J29" s="11">
        <f t="shared" si="2"/>
        <v>104</v>
      </c>
      <c r="K29" s="10">
        <v>70</v>
      </c>
      <c r="L29" s="10">
        <v>34</v>
      </c>
      <c r="M29" s="3"/>
      <c r="N29" s="3"/>
      <c r="O29" s="3">
        <f t="shared" si="3"/>
        <v>76</v>
      </c>
      <c r="P29" s="20">
        <v>2</v>
      </c>
      <c r="Q29" s="20">
        <v>4</v>
      </c>
      <c r="R29" s="29"/>
      <c r="S29" s="29"/>
    </row>
    <row r="30" spans="1:19" ht="12.75">
      <c r="A30" s="36">
        <v>10</v>
      </c>
      <c r="B30" s="47" t="s">
        <v>122</v>
      </c>
      <c r="C30" s="20" t="s">
        <v>120</v>
      </c>
      <c r="D30" s="20">
        <v>9</v>
      </c>
      <c r="E30" s="11" t="s">
        <v>120</v>
      </c>
      <c r="F30" s="43"/>
      <c r="G30" s="3"/>
      <c r="H30" s="3">
        <v>10</v>
      </c>
      <c r="I30" s="11">
        <f t="shared" si="1"/>
        <v>300</v>
      </c>
      <c r="J30" s="11">
        <f t="shared" si="2"/>
        <v>174</v>
      </c>
      <c r="K30" s="10">
        <v>70</v>
      </c>
      <c r="L30" s="10">
        <v>104</v>
      </c>
      <c r="M30" s="3"/>
      <c r="N30" s="3"/>
      <c r="O30" s="3">
        <f t="shared" si="3"/>
        <v>126</v>
      </c>
      <c r="P30" s="20">
        <v>4</v>
      </c>
      <c r="Q30" s="20">
        <v>6</v>
      </c>
      <c r="R30" s="29"/>
      <c r="S30" s="29"/>
    </row>
    <row r="31" spans="1:19" ht="12.75">
      <c r="A31" s="36">
        <v>11</v>
      </c>
      <c r="B31" s="47" t="s">
        <v>123</v>
      </c>
      <c r="C31" s="20">
        <v>9</v>
      </c>
      <c r="D31" s="20"/>
      <c r="E31" s="11">
        <v>9</v>
      </c>
      <c r="F31" s="43"/>
      <c r="G31" s="3"/>
      <c r="H31" s="3">
        <v>4</v>
      </c>
      <c r="I31" s="11">
        <f t="shared" si="1"/>
        <v>120</v>
      </c>
      <c r="J31" s="11">
        <f t="shared" si="2"/>
        <v>72</v>
      </c>
      <c r="K31" s="10">
        <v>72</v>
      </c>
      <c r="L31" s="10"/>
      <c r="M31" s="3"/>
      <c r="N31" s="3"/>
      <c r="O31" s="3">
        <f t="shared" si="3"/>
        <v>48</v>
      </c>
      <c r="P31" s="20">
        <v>4</v>
      </c>
      <c r="Q31" s="20"/>
      <c r="R31" s="29"/>
      <c r="S31" s="29"/>
    </row>
    <row r="32" spans="1:19" ht="12.75">
      <c r="A32" s="36">
        <v>12</v>
      </c>
      <c r="B32" s="47" t="s">
        <v>124</v>
      </c>
      <c r="C32" s="20">
        <v>10</v>
      </c>
      <c r="D32" s="20">
        <v>10</v>
      </c>
      <c r="E32" s="11">
        <v>10</v>
      </c>
      <c r="F32" s="29"/>
      <c r="G32" s="3">
        <v>10</v>
      </c>
      <c r="H32" s="3">
        <v>8</v>
      </c>
      <c r="I32" s="11">
        <f t="shared" si="1"/>
        <v>240</v>
      </c>
      <c r="J32" s="11">
        <f t="shared" si="2"/>
        <v>136</v>
      </c>
      <c r="K32" s="10">
        <v>136</v>
      </c>
      <c r="L32" s="10"/>
      <c r="M32" s="3"/>
      <c r="N32" s="3"/>
      <c r="O32" s="3">
        <f t="shared" si="3"/>
        <v>104</v>
      </c>
      <c r="P32" s="20"/>
      <c r="Q32" s="20">
        <v>8</v>
      </c>
      <c r="R32" s="29"/>
      <c r="S32" s="29"/>
    </row>
    <row r="33" spans="1:19" ht="12.75">
      <c r="A33" s="36"/>
      <c r="B33" s="39" t="s">
        <v>85</v>
      </c>
      <c r="C33" s="40"/>
      <c r="D33" s="40"/>
      <c r="E33" s="40"/>
      <c r="F33" s="41"/>
      <c r="G33" s="24"/>
      <c r="H33" s="44">
        <f>SUM(H28:H32)</f>
        <v>38</v>
      </c>
      <c r="I33" s="45">
        <f t="shared" si="1"/>
        <v>1140</v>
      </c>
      <c r="J33" s="44">
        <f t="shared" si="2"/>
        <v>662</v>
      </c>
      <c r="K33" s="42">
        <f>SUM(K28:K32)</f>
        <v>524</v>
      </c>
      <c r="L33" s="42">
        <f>SUM(L28:L32)</f>
        <v>138</v>
      </c>
      <c r="M33" s="42"/>
      <c r="N33" s="42"/>
      <c r="O33" s="25">
        <f t="shared" si="3"/>
        <v>478</v>
      </c>
      <c r="P33" s="42">
        <f>SUM(P28:P32)</f>
        <v>16</v>
      </c>
      <c r="Q33" s="42">
        <f>SUM(Q28:Q32)</f>
        <v>22</v>
      </c>
      <c r="R33" s="41"/>
      <c r="S33" s="41"/>
    </row>
    <row r="34" spans="1:19" ht="12.75">
      <c r="A34" s="5"/>
      <c r="B34" s="7" t="s">
        <v>118</v>
      </c>
      <c r="C34" s="6"/>
      <c r="D34" s="6"/>
      <c r="E34" s="6"/>
      <c r="F34" s="6"/>
      <c r="G34" s="6"/>
      <c r="H34" s="6"/>
      <c r="I34" s="31"/>
      <c r="J34" s="31"/>
      <c r="K34" s="6"/>
      <c r="L34" s="6"/>
      <c r="M34" s="6"/>
      <c r="N34" s="6"/>
      <c r="O34" s="31"/>
      <c r="P34" s="6"/>
      <c r="Q34" s="6"/>
      <c r="R34" s="6"/>
      <c r="S34" s="6"/>
    </row>
    <row r="35" spans="1:19" ht="12.75">
      <c r="A35" s="3">
        <v>13</v>
      </c>
      <c r="B35" s="48" t="s">
        <v>5</v>
      </c>
      <c r="C35" s="3"/>
      <c r="D35" s="3">
        <v>10</v>
      </c>
      <c r="E35" s="3">
        <v>10</v>
      </c>
      <c r="F35" s="3"/>
      <c r="G35" s="3"/>
      <c r="H35" s="3">
        <v>6</v>
      </c>
      <c r="I35" s="3">
        <f aca="true" t="shared" si="4" ref="I35:I40">H35*30</f>
        <v>180</v>
      </c>
      <c r="J35" s="3">
        <v>102</v>
      </c>
      <c r="K35" s="3">
        <v>34</v>
      </c>
      <c r="L35" s="3">
        <v>68</v>
      </c>
      <c r="M35" s="3"/>
      <c r="N35" s="3"/>
      <c r="O35" s="3">
        <f aca="true" t="shared" si="5" ref="O35:O40">I35-J35</f>
        <v>78</v>
      </c>
      <c r="P35" s="4"/>
      <c r="Q35" s="20">
        <v>6</v>
      </c>
      <c r="R35" s="3"/>
      <c r="S35" s="3"/>
    </row>
    <row r="36" spans="1:19" ht="12.75">
      <c r="A36" s="3">
        <v>14</v>
      </c>
      <c r="B36" s="48" t="s">
        <v>8</v>
      </c>
      <c r="C36" s="3">
        <v>10</v>
      </c>
      <c r="D36" s="3"/>
      <c r="E36" s="3">
        <v>10</v>
      </c>
      <c r="F36" s="3"/>
      <c r="G36" s="3"/>
      <c r="H36" s="3">
        <v>8</v>
      </c>
      <c r="I36" s="3">
        <f t="shared" si="4"/>
        <v>240</v>
      </c>
      <c r="J36" s="3">
        <v>102</v>
      </c>
      <c r="K36" s="3">
        <v>68</v>
      </c>
      <c r="L36" s="3">
        <v>34</v>
      </c>
      <c r="M36" s="19" t="s">
        <v>63</v>
      </c>
      <c r="N36" s="19"/>
      <c r="O36" s="3">
        <f t="shared" si="5"/>
        <v>138</v>
      </c>
      <c r="P36" s="3"/>
      <c r="Q36" s="3">
        <v>6</v>
      </c>
      <c r="R36" s="3"/>
      <c r="S36" s="3"/>
    </row>
    <row r="37" spans="1:19" ht="12.75">
      <c r="A37" s="3">
        <v>15</v>
      </c>
      <c r="B37" s="48" t="s">
        <v>30</v>
      </c>
      <c r="C37" s="3">
        <v>9</v>
      </c>
      <c r="D37" s="3"/>
      <c r="E37" s="3">
        <v>9</v>
      </c>
      <c r="F37" s="3"/>
      <c r="G37" s="3"/>
      <c r="H37" s="3">
        <v>4</v>
      </c>
      <c r="I37" s="3">
        <f t="shared" si="4"/>
        <v>120</v>
      </c>
      <c r="J37" s="3">
        <f>K37+L37</f>
        <v>72</v>
      </c>
      <c r="K37" s="3">
        <v>36</v>
      </c>
      <c r="L37" s="3">
        <v>36</v>
      </c>
      <c r="M37" s="3"/>
      <c r="N37" s="3"/>
      <c r="O37" s="3">
        <f t="shared" si="5"/>
        <v>48</v>
      </c>
      <c r="P37" s="3">
        <v>4</v>
      </c>
      <c r="Q37" s="3"/>
      <c r="R37" s="3"/>
      <c r="S37" s="3"/>
    </row>
    <row r="38" spans="1:19" ht="12.75">
      <c r="A38" s="3">
        <v>16</v>
      </c>
      <c r="B38" s="48" t="s">
        <v>7</v>
      </c>
      <c r="C38" s="3">
        <v>9</v>
      </c>
      <c r="D38" s="3"/>
      <c r="E38" s="3">
        <v>9</v>
      </c>
      <c r="F38" s="3"/>
      <c r="G38" s="10"/>
      <c r="H38" s="3">
        <v>4</v>
      </c>
      <c r="I38" s="3">
        <f t="shared" si="4"/>
        <v>120</v>
      </c>
      <c r="J38" s="3">
        <f>K38+L38</f>
        <v>72</v>
      </c>
      <c r="K38" s="3">
        <v>36</v>
      </c>
      <c r="L38" s="3">
        <v>36</v>
      </c>
      <c r="M38" s="3"/>
      <c r="N38" s="3"/>
      <c r="O38" s="3">
        <f t="shared" si="5"/>
        <v>48</v>
      </c>
      <c r="P38" s="3">
        <v>4</v>
      </c>
      <c r="Q38" s="3"/>
      <c r="R38" s="3"/>
      <c r="S38" s="3"/>
    </row>
    <row r="39" spans="1:19" ht="12.75">
      <c r="A39" s="3">
        <v>17</v>
      </c>
      <c r="B39" s="48" t="s">
        <v>6</v>
      </c>
      <c r="C39" s="3">
        <v>10</v>
      </c>
      <c r="D39" s="3">
        <v>9</v>
      </c>
      <c r="E39" s="3">
        <v>9</v>
      </c>
      <c r="F39" s="3">
        <v>10</v>
      </c>
      <c r="G39" s="10"/>
      <c r="H39" s="3">
        <v>4</v>
      </c>
      <c r="I39" s="3">
        <f t="shared" si="4"/>
        <v>120</v>
      </c>
      <c r="J39" s="3">
        <v>70</v>
      </c>
      <c r="K39" s="3">
        <v>70</v>
      </c>
      <c r="L39" s="3"/>
      <c r="M39" s="3"/>
      <c r="N39" s="3"/>
      <c r="O39" s="3">
        <f t="shared" si="5"/>
        <v>50</v>
      </c>
      <c r="P39" s="3">
        <v>2</v>
      </c>
      <c r="Q39" s="3">
        <v>2</v>
      </c>
      <c r="R39" s="3"/>
      <c r="S39" s="3"/>
    </row>
    <row r="40" spans="1:19" ht="12.75">
      <c r="A40" s="3">
        <v>18</v>
      </c>
      <c r="B40" s="48" t="s">
        <v>121</v>
      </c>
      <c r="C40" s="10" t="s">
        <v>120</v>
      </c>
      <c r="D40" s="10"/>
      <c r="E40" s="10">
        <v>9</v>
      </c>
      <c r="F40" s="10">
        <v>10</v>
      </c>
      <c r="G40" s="10"/>
      <c r="H40" s="10">
        <v>12</v>
      </c>
      <c r="I40" s="10">
        <f t="shared" si="4"/>
        <v>360</v>
      </c>
      <c r="J40" s="10">
        <v>140</v>
      </c>
      <c r="K40" s="10">
        <v>70</v>
      </c>
      <c r="L40" s="10">
        <v>70</v>
      </c>
      <c r="M40" s="10"/>
      <c r="N40" s="10"/>
      <c r="O40" s="10">
        <f t="shared" si="5"/>
        <v>220</v>
      </c>
      <c r="P40" s="10">
        <v>4</v>
      </c>
      <c r="Q40" s="10">
        <v>4</v>
      </c>
      <c r="R40" s="10"/>
      <c r="S40" s="3"/>
    </row>
    <row r="41" spans="1:19" ht="12.75">
      <c r="A41" s="30"/>
      <c r="B41" s="25" t="s">
        <v>85</v>
      </c>
      <c r="C41" s="24"/>
      <c r="D41" s="24"/>
      <c r="E41" s="24"/>
      <c r="F41" s="24"/>
      <c r="G41" s="24"/>
      <c r="H41" s="25">
        <f>SUM(H35:H40)</f>
        <v>38</v>
      </c>
      <c r="I41" s="25">
        <f>SUM(I35:I40)</f>
        <v>1140</v>
      </c>
      <c r="J41" s="25">
        <f>SUM(J35:J40)</f>
        <v>558</v>
      </c>
      <c r="K41" s="25">
        <f>SUM(K35:K40)</f>
        <v>314</v>
      </c>
      <c r="L41" s="25">
        <f>SUM(L35:L40)</f>
        <v>244</v>
      </c>
      <c r="M41" s="25"/>
      <c r="N41" s="25"/>
      <c r="O41" s="25">
        <f>SUM(O35:O40)</f>
        <v>582</v>
      </c>
      <c r="P41" s="25">
        <f>SUM(P35:P40)</f>
        <v>14</v>
      </c>
      <c r="Q41" s="25">
        <f>SUM(Q35:Q40)</f>
        <v>18</v>
      </c>
      <c r="R41" s="24"/>
      <c r="S41" s="24"/>
    </row>
    <row r="42" spans="1:19" ht="12.75">
      <c r="A42" s="21"/>
      <c r="B42" s="22"/>
      <c r="C42" s="21"/>
      <c r="D42" s="2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15" t="s">
        <v>86</v>
      </c>
      <c r="B43" s="115"/>
      <c r="C43" s="115"/>
      <c r="D43" s="115"/>
      <c r="E43" s="115"/>
      <c r="F43" s="115"/>
      <c r="G43" s="11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2.75">
      <c r="A44" s="10">
        <v>1</v>
      </c>
      <c r="B44" s="134" t="s">
        <v>93</v>
      </c>
      <c r="C44" s="135"/>
      <c r="D44" s="135"/>
      <c r="E44" s="135"/>
      <c r="F44" s="135"/>
      <c r="G44" s="136"/>
      <c r="H44" s="49">
        <f>H24+H33</f>
        <v>60</v>
      </c>
      <c r="I44" s="49">
        <f aca="true" t="shared" si="6" ref="I44:Q44">I24+I33</f>
        <v>1800</v>
      </c>
      <c r="J44" s="49">
        <f t="shared" si="6"/>
        <v>1046</v>
      </c>
      <c r="K44" s="49">
        <f t="shared" si="6"/>
        <v>770</v>
      </c>
      <c r="L44" s="49">
        <f t="shared" si="6"/>
        <v>210</v>
      </c>
      <c r="M44" s="49"/>
      <c r="N44" s="49"/>
      <c r="O44" s="49">
        <f t="shared" si="6"/>
        <v>754</v>
      </c>
      <c r="P44" s="49">
        <f t="shared" si="6"/>
        <v>30</v>
      </c>
      <c r="Q44" s="49">
        <f t="shared" si="6"/>
        <v>30</v>
      </c>
      <c r="R44" s="10"/>
      <c r="S44" s="10"/>
    </row>
    <row r="45" spans="1:19" ht="12.75">
      <c r="A45" s="10">
        <v>2</v>
      </c>
      <c r="B45" s="134" t="s">
        <v>94</v>
      </c>
      <c r="C45" s="135"/>
      <c r="D45" s="135"/>
      <c r="E45" s="135"/>
      <c r="F45" s="135"/>
      <c r="G45" s="136"/>
      <c r="H45" s="49">
        <f>H24+H41</f>
        <v>60</v>
      </c>
      <c r="I45" s="49">
        <f>I24+I41</f>
        <v>1800</v>
      </c>
      <c r="J45" s="49">
        <f>J24+J41</f>
        <v>942</v>
      </c>
      <c r="K45" s="49">
        <f>K24+K41</f>
        <v>560</v>
      </c>
      <c r="L45" s="49">
        <f>L24+L41</f>
        <v>316</v>
      </c>
      <c r="M45" s="49"/>
      <c r="N45" s="49"/>
      <c r="O45" s="49">
        <f>O24+O41</f>
        <v>858</v>
      </c>
      <c r="P45" s="49">
        <f>P24+P41</f>
        <v>28</v>
      </c>
      <c r="Q45" s="49">
        <f>Q24+Q41</f>
        <v>26</v>
      </c>
      <c r="R45" s="10"/>
      <c r="S45" s="10"/>
    </row>
    <row r="46" spans="1:19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0"/>
      <c r="P46" s="10"/>
      <c r="Q46" s="10"/>
      <c r="R46" s="10"/>
      <c r="S46" s="10"/>
    </row>
    <row r="47" spans="1:19" ht="12.75">
      <c r="A47" s="115" t="s">
        <v>87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32"/>
      <c r="P47" s="33">
        <v>3</v>
      </c>
      <c r="Q47" s="33">
        <v>5</v>
      </c>
      <c r="R47" s="10"/>
      <c r="S47" s="10"/>
    </row>
    <row r="48" spans="1:19" ht="12.75">
      <c r="A48" s="115" t="s">
        <v>88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32"/>
      <c r="P48" s="33">
        <v>6</v>
      </c>
      <c r="Q48" s="33">
        <v>5</v>
      </c>
      <c r="R48" s="10"/>
      <c r="S48" s="10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22" t="s">
        <v>130</v>
      </c>
      <c r="C50" s="122"/>
      <c r="D50" s="1"/>
      <c r="E50" s="1"/>
      <c r="F50" s="1"/>
      <c r="G50" s="1"/>
      <c r="H50" s="110" t="s">
        <v>89</v>
      </c>
      <c r="I50" s="110"/>
      <c r="J50" s="110"/>
      <c r="K50" s="110"/>
      <c r="L50" s="110"/>
      <c r="M50" s="110"/>
      <c r="N50" s="110"/>
      <c r="O50" s="110" t="s">
        <v>90</v>
      </c>
      <c r="P50" s="110"/>
      <c r="Q50" s="110"/>
      <c r="R50" s="1"/>
      <c r="S50" s="1"/>
    </row>
    <row r="51" spans="1:19" ht="12.75">
      <c r="A51" s="1"/>
      <c r="B51" s="122"/>
      <c r="C51" s="122"/>
      <c r="D51" s="1"/>
      <c r="E51" s="1"/>
      <c r="F51" s="1"/>
      <c r="G51" s="1"/>
      <c r="H51" s="116" t="s">
        <v>25</v>
      </c>
      <c r="I51" s="116"/>
      <c r="J51" s="116"/>
      <c r="K51" s="116"/>
      <c r="L51" s="116"/>
      <c r="M51" s="116"/>
      <c r="N51" s="116"/>
      <c r="O51" s="111">
        <v>60</v>
      </c>
      <c r="P51" s="111"/>
      <c r="Q51" s="111"/>
      <c r="R51" s="1"/>
      <c r="S51" s="1"/>
    </row>
    <row r="52" spans="1:19" ht="12.75">
      <c r="A52" s="1"/>
      <c r="B52" s="122"/>
      <c r="C52" s="122"/>
      <c r="D52" s="1"/>
      <c r="E52" s="1"/>
      <c r="F52" s="1"/>
      <c r="G52" s="1"/>
      <c r="H52" s="116" t="s">
        <v>91</v>
      </c>
      <c r="I52" s="116"/>
      <c r="J52" s="116"/>
      <c r="K52" s="116"/>
      <c r="L52" s="116"/>
      <c r="M52" s="116"/>
      <c r="N52" s="116"/>
      <c r="O52" s="111">
        <v>57</v>
      </c>
      <c r="P52" s="111"/>
      <c r="Q52" s="111"/>
      <c r="R52" s="1"/>
      <c r="S52" s="1"/>
    </row>
    <row r="53" spans="1:19" ht="12.75">
      <c r="A53" s="1"/>
      <c r="B53" s="122"/>
      <c r="C53" s="122"/>
      <c r="D53" s="1"/>
      <c r="E53" s="1"/>
      <c r="F53" s="1"/>
      <c r="G53" s="1"/>
      <c r="H53" s="116" t="s">
        <v>49</v>
      </c>
      <c r="I53" s="116"/>
      <c r="J53" s="116"/>
      <c r="K53" s="116"/>
      <c r="L53" s="116"/>
      <c r="M53" s="116"/>
      <c r="N53" s="116"/>
      <c r="O53" s="111">
        <v>3</v>
      </c>
      <c r="P53" s="111"/>
      <c r="Q53" s="111"/>
      <c r="R53" s="1"/>
      <c r="S53" s="1"/>
    </row>
    <row r="54" spans="1:19" ht="12.75">
      <c r="A54" s="1"/>
      <c r="B54" s="122"/>
      <c r="C54" s="122"/>
      <c r="D54" s="1"/>
      <c r="E54" s="1"/>
      <c r="F54" s="1"/>
      <c r="G54" s="1"/>
      <c r="H54" s="117" t="s">
        <v>92</v>
      </c>
      <c r="I54" s="118"/>
      <c r="J54" s="118"/>
      <c r="K54" s="118"/>
      <c r="L54" s="118"/>
      <c r="M54" s="118"/>
      <c r="N54" s="119"/>
      <c r="O54" s="110">
        <f>O51+O52+O53</f>
        <v>120</v>
      </c>
      <c r="P54" s="110"/>
      <c r="Q54" s="110"/>
      <c r="R54" s="1"/>
      <c r="S54" s="1"/>
    </row>
    <row r="55" spans="1:19" ht="12.75">
      <c r="A55" s="1"/>
      <c r="B55" s="122"/>
      <c r="C55" s="12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53">
    <mergeCell ref="B44:G44"/>
    <mergeCell ref="B45:G45"/>
    <mergeCell ref="A2:A9"/>
    <mergeCell ref="B2:B9"/>
    <mergeCell ref="C3:C9"/>
    <mergeCell ref="D3:D9"/>
    <mergeCell ref="C2:G2"/>
    <mergeCell ref="A19:S19"/>
    <mergeCell ref="R8:R9"/>
    <mergeCell ref="E3:E9"/>
    <mergeCell ref="F3:F9"/>
    <mergeCell ref="P4:S4"/>
    <mergeCell ref="J4:J9"/>
    <mergeCell ref="P3:Q3"/>
    <mergeCell ref="R3:S3"/>
    <mergeCell ref="G3:G9"/>
    <mergeCell ref="K4:N4"/>
    <mergeCell ref="L5:L9"/>
    <mergeCell ref="P7:S7"/>
    <mergeCell ref="I3:I9"/>
    <mergeCell ref="P2:S2"/>
    <mergeCell ref="K5:K9"/>
    <mergeCell ref="I2:O2"/>
    <mergeCell ref="J3:N3"/>
    <mergeCell ref="O3:O9"/>
    <mergeCell ref="M5:M9"/>
    <mergeCell ref="N5:N9"/>
    <mergeCell ref="P6:S6"/>
    <mergeCell ref="A1:S1"/>
    <mergeCell ref="B50:C55"/>
    <mergeCell ref="H50:N50"/>
    <mergeCell ref="H51:N51"/>
    <mergeCell ref="H52:N52"/>
    <mergeCell ref="S8:S9"/>
    <mergeCell ref="A48:N48"/>
    <mergeCell ref="P8:P9"/>
    <mergeCell ref="Q8:Q9"/>
    <mergeCell ref="H2:H9"/>
    <mergeCell ref="H53:N53"/>
    <mergeCell ref="H54:N54"/>
    <mergeCell ref="O52:Q52"/>
    <mergeCell ref="O53:Q53"/>
    <mergeCell ref="O54:Q54"/>
    <mergeCell ref="A10:S10"/>
    <mergeCell ref="O50:Q50"/>
    <mergeCell ref="O51:Q51"/>
    <mergeCell ref="A11:S11"/>
    <mergeCell ref="A16:S16"/>
    <mergeCell ref="A26:S26"/>
    <mergeCell ref="A47:N47"/>
    <mergeCell ref="A25:S25"/>
    <mergeCell ref="A43:G43"/>
    <mergeCell ref="A46:N46"/>
  </mergeCells>
  <printOptions/>
  <pageMargins left="0.4330708661417323" right="0.4330708661417323" top="0.4724409448818898" bottom="0.472440944881889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Physics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2015-07-01T09:11:17Z</cp:lastPrinted>
  <dcterms:created xsi:type="dcterms:W3CDTF">2008-03-03T10:52:45Z</dcterms:created>
  <dcterms:modified xsi:type="dcterms:W3CDTF">2015-07-01T09:12:07Z</dcterms:modified>
  <cp:category/>
  <cp:version/>
  <cp:contentType/>
  <cp:contentStatus/>
</cp:coreProperties>
</file>